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N_News\Desktop\"/>
    </mc:Choice>
  </mc:AlternateContent>
  <bookViews>
    <workbookView xWindow="0" yWindow="0" windowWidth="15345" windowHeight="4635" tabRatio="907"/>
  </bookViews>
  <sheets>
    <sheet name="Contact Info" sheetId="1" r:id="rId1"/>
    <sheet name="Ampersand Order Form" sheetId="2" r:id="rId2"/>
    <sheet name="Fitzhenry &amp; Whiteside Orders" sheetId="6" r:id="rId3"/>
    <sheet name="Harper Collins Order Form" sheetId="5" r:id="rId4"/>
    <sheet name="House of Anansi Order Form" sheetId="4" r:id="rId5"/>
    <sheet name="Usborne Order Form" sheetId="3" r:id="rId6"/>
  </sheets>
  <definedNames>
    <definedName name="_xlnm.Print_Area" localSheetId="0">'Contact Info'!$A$3:$F$10</definedName>
    <definedName name="_xlnm.Print_Area" localSheetId="5">'Usborne Order Form'!$B$1:$O$21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6" l="1"/>
  <c r="E31" i="6"/>
  <c r="E29" i="6"/>
  <c r="E28" i="6"/>
  <c r="E27" i="6"/>
  <c r="E26" i="6"/>
  <c r="E25" i="6"/>
  <c r="E24" i="6"/>
  <c r="E23" i="6"/>
  <c r="E22" i="6"/>
  <c r="E21" i="6"/>
  <c r="E20" i="6"/>
  <c r="E19" i="6"/>
  <c r="E18" i="6"/>
  <c r="E17" i="6"/>
  <c r="E16" i="6"/>
  <c r="E15" i="6"/>
  <c r="E14" i="6"/>
  <c r="E13" i="6"/>
  <c r="E12" i="6"/>
  <c r="E11" i="6"/>
  <c r="E10" i="6"/>
  <c r="E9" i="6"/>
  <c r="E8" i="6"/>
  <c r="E7" i="6"/>
  <c r="E33" i="6" l="1"/>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9" i="5"/>
  <c r="E10" i="3"/>
  <c r="E12" i="3"/>
  <c r="E34" i="6" l="1"/>
  <c r="E35" i="6" s="1"/>
  <c r="E37" i="6" s="1"/>
  <c r="G55" i="5"/>
  <c r="E32" i="4"/>
  <c r="E31" i="4"/>
  <c r="E30" i="4"/>
  <c r="E29" i="4"/>
  <c r="E28" i="4"/>
  <c r="E27" i="4"/>
  <c r="E26" i="4"/>
  <c r="E25" i="4"/>
  <c r="E24" i="4"/>
  <c r="E23" i="4"/>
  <c r="E22" i="4"/>
  <c r="E21" i="4"/>
  <c r="E20" i="4"/>
  <c r="E19" i="4"/>
  <c r="E18" i="4"/>
  <c r="E17" i="4"/>
  <c r="E16" i="4"/>
  <c r="E15" i="4"/>
  <c r="E14" i="4"/>
  <c r="E13" i="4"/>
  <c r="E12" i="4"/>
  <c r="E11" i="4"/>
  <c r="E10" i="4"/>
  <c r="E9" i="4"/>
  <c r="E8" i="4"/>
  <c r="E7" i="4"/>
  <c r="E11" i="3"/>
  <c r="E14" i="3" s="1"/>
  <c r="D7" i="3"/>
  <c r="I7" i="3" s="1"/>
  <c r="E33" i="4" l="1"/>
  <c r="E34" i="4" s="1"/>
  <c r="G57" i="5"/>
  <c r="G58" i="5"/>
  <c r="G56" i="5"/>
  <c r="E35" i="4"/>
  <c r="E22" i="2"/>
  <c r="E23" i="2"/>
  <c r="E24" i="2"/>
  <c r="E25" i="2"/>
  <c r="E26" i="2"/>
  <c r="E27" i="2"/>
  <c r="E28" i="2"/>
  <c r="E29" i="2"/>
  <c r="E30" i="2"/>
  <c r="E31" i="2"/>
  <c r="E32" i="2"/>
  <c r="E8" i="2"/>
  <c r="E9" i="2"/>
  <c r="E10" i="2"/>
  <c r="E11" i="2"/>
  <c r="E12" i="2"/>
  <c r="E13" i="2"/>
  <c r="E14" i="2"/>
  <c r="E15" i="2"/>
  <c r="E16" i="2"/>
  <c r="E17" i="2"/>
  <c r="E18" i="2"/>
  <c r="E19" i="2"/>
  <c r="E20" i="2"/>
  <c r="E21" i="2"/>
  <c r="E7" i="2"/>
  <c r="E37" i="4" l="1"/>
  <c r="E33" i="2"/>
  <c r="E35" i="2" l="1"/>
  <c r="E34" i="2"/>
  <c r="E37" i="2" l="1"/>
</calcChain>
</file>

<file path=xl/sharedStrings.xml><?xml version="1.0" encoding="utf-8"?>
<sst xmlns="http://schemas.openxmlformats.org/spreadsheetml/2006/main" count="177" uniqueCount="126">
  <si>
    <t>Publisher</t>
  </si>
  <si>
    <t>Usborne</t>
  </si>
  <si>
    <t>Orca</t>
  </si>
  <si>
    <t>Harper Collins</t>
  </si>
  <si>
    <t>Fitzhenry &amp; Whiteside</t>
  </si>
  <si>
    <t>Ampersand</t>
  </si>
  <si>
    <t>Payment Method</t>
  </si>
  <si>
    <t>Visa/MasterCard</t>
  </si>
  <si>
    <t>Website</t>
  </si>
  <si>
    <t>http://www.fitzhenry.ca</t>
  </si>
  <si>
    <t>http://www.ampersandinc.ca</t>
  </si>
  <si>
    <t>http://www.usborneonline.ca/sandra</t>
  </si>
  <si>
    <t>http://www.orcabook.com/assets/clientpages/home.aspx</t>
  </si>
  <si>
    <t>http://www.harpercollins.ca</t>
  </si>
  <si>
    <t>customerservice@houseofanansi.com</t>
  </si>
  <si>
    <t>Caryn Cathcart</t>
  </si>
  <si>
    <t>Contact Name</t>
  </si>
  <si>
    <t>eMail</t>
  </si>
  <si>
    <t xml:space="preserve">Jenny Enriquez  </t>
  </si>
  <si>
    <t>jennye@ampersandinc.ca</t>
  </si>
  <si>
    <t xml:space="preserve">Sonya Gillis  </t>
  </si>
  <si>
    <t xml:space="preserve">sonya.gillis@fitzhenry.ca </t>
  </si>
  <si>
    <t>Karen Ma</t>
  </si>
  <si>
    <t>Karen.Ma@harpercollins.com</t>
  </si>
  <si>
    <t xml:space="preserve">Dayle Sutherland  </t>
  </si>
  <si>
    <t>orca@orcabook.com</t>
  </si>
  <si>
    <t>readwithsandra@gmail.com</t>
  </si>
  <si>
    <t xml:space="preserve">Sandra Romanauskas </t>
  </si>
  <si>
    <t>http://www.houseofanansi.com</t>
  </si>
  <si>
    <t>Visa/MasterCard/e-transfer</t>
  </si>
  <si>
    <t>Discount</t>
  </si>
  <si>
    <t>25% additional free books with purchase over $500</t>
  </si>
  <si>
    <t>ISBN</t>
  </si>
  <si>
    <t>Book Title</t>
  </si>
  <si>
    <t>Quantity</t>
  </si>
  <si>
    <t>List Price</t>
  </si>
  <si>
    <t>Total Cost</t>
  </si>
  <si>
    <t>Order Total:</t>
  </si>
  <si>
    <t>GST</t>
  </si>
  <si>
    <t>Shipping</t>
  </si>
  <si>
    <t>Grand Total</t>
  </si>
  <si>
    <t>Anansi</t>
  </si>
  <si>
    <t>FREE</t>
  </si>
  <si>
    <t>10 books or $125</t>
  </si>
  <si>
    <t>Shipping Rate</t>
  </si>
  <si>
    <t>Minimum     Order</t>
  </si>
  <si>
    <t>$500 - (gets additional 25% in free books)</t>
  </si>
  <si>
    <t>Special Requirements</t>
  </si>
  <si>
    <t>approx. 7%</t>
  </si>
  <si>
    <t>40% Discount:</t>
  </si>
  <si>
    <r>
      <t xml:space="preserve">5% of  Order Total </t>
    </r>
    <r>
      <rPr>
        <b/>
        <sz val="11"/>
        <color theme="1"/>
        <rFont val="Calibri"/>
        <family val="2"/>
        <scheme val="minor"/>
      </rPr>
      <t>before</t>
    </r>
    <r>
      <rPr>
        <sz val="11"/>
        <color theme="1"/>
        <rFont val="Calibri"/>
        <family val="2"/>
        <scheme val="minor"/>
      </rPr>
      <t xml:space="preserve"> Discount</t>
    </r>
  </si>
  <si>
    <t>Date:</t>
  </si>
  <si>
    <t>CALP Name:</t>
  </si>
  <si>
    <t>CALP Name</t>
  </si>
  <si>
    <t>          </t>
  </si>
  <si>
    <t>, part of the Alberta CALP System, and am ordering Usborne Books for this organization.</t>
  </si>
  <si>
    <t xml:space="preserve">, which entitles us to choose 25% of that value in free books.  </t>
  </si>
  <si>
    <t>The free book value is</t>
  </si>
  <si>
    <t>. This is equivalent to a total retail value of</t>
  </si>
  <si>
    <t>at a 20% discount before taxes.</t>
  </si>
  <si>
    <t>Total retail sales were</t>
  </si>
  <si>
    <t xml:space="preserve">   My Usborne Books consultant is Sandra Romanauskas (108677).</t>
  </si>
  <si>
    <t xml:space="preserve">   I represent </t>
  </si>
  <si>
    <t>Total Order</t>
  </si>
  <si>
    <t>25% Free Books</t>
  </si>
  <si>
    <t>(Virtual) signature</t>
  </si>
  <si>
    <t>Title</t>
  </si>
  <si>
    <t>Usborne Books Order Request - Alberta CALP System</t>
  </si>
  <si>
    <t>Shipping Address:</t>
  </si>
  <si>
    <t>10 books</t>
  </si>
  <si>
    <t>House of Anansi Order Request - Alberta CALP System</t>
  </si>
  <si>
    <t>variable</t>
  </si>
  <si>
    <r>
      <t xml:space="preserve">Usborne                                   </t>
    </r>
    <r>
      <rPr>
        <sz val="11"/>
        <color theme="1"/>
        <rFont val="Calibri"/>
        <family val="2"/>
        <scheme val="minor"/>
      </rPr>
      <t xml:space="preserve">   (Children's)</t>
    </r>
  </si>
  <si>
    <r>
      <t xml:space="preserve">Harper Collins                            </t>
    </r>
    <r>
      <rPr>
        <sz val="11"/>
        <color theme="1"/>
        <rFont val="Calibri"/>
        <family val="2"/>
        <scheme val="minor"/>
      </rPr>
      <t>(Children's through Adult)</t>
    </r>
  </si>
  <si>
    <r>
      <t xml:space="preserve">Fitzhenry &amp; Whiteside        </t>
    </r>
    <r>
      <rPr>
        <sz val="11"/>
        <color theme="1"/>
        <rFont val="Calibri"/>
        <family val="2"/>
        <scheme val="minor"/>
      </rPr>
      <t xml:space="preserve"> (Children's through Adult)</t>
    </r>
  </si>
  <si>
    <r>
      <t xml:space="preserve">Anansi Press                           </t>
    </r>
    <r>
      <rPr>
        <sz val="11"/>
        <color theme="1"/>
        <rFont val="Calibri"/>
        <family val="2"/>
        <scheme val="minor"/>
      </rPr>
      <t xml:space="preserve"> (Children's through Adult)</t>
    </r>
  </si>
  <si>
    <r>
      <t xml:space="preserve">Ampersand*                </t>
    </r>
    <r>
      <rPr>
        <sz val="11"/>
        <color theme="1"/>
        <rFont val="Calibri"/>
        <family val="2"/>
        <scheme val="minor"/>
      </rPr>
      <t>(Children's through Adult)</t>
    </r>
  </si>
  <si>
    <t>Name of Account:</t>
  </si>
  <si>
    <t xml:space="preserve">Street: </t>
  </si>
  <si>
    <t>City:</t>
  </si>
  <si>
    <t xml:space="preserve">Province: </t>
  </si>
  <si>
    <t xml:space="preserve">Postal Code: </t>
  </si>
  <si>
    <t xml:space="preserve">Email: </t>
  </si>
  <si>
    <t>Qty.</t>
  </si>
  <si>
    <t>Author</t>
  </si>
  <si>
    <t>Price</t>
  </si>
  <si>
    <t>40% Discount</t>
  </si>
  <si>
    <t>Total</t>
  </si>
  <si>
    <t>Order Total</t>
  </si>
  <si>
    <t>20% Discount</t>
  </si>
  <si>
    <t>calculated at time of order</t>
  </si>
  <si>
    <t>Fitzhenry &amp; Whiteside Book Order Request - Alberta CALP System</t>
  </si>
  <si>
    <r>
      <t xml:space="preserve">5% of total </t>
    </r>
    <r>
      <rPr>
        <b/>
        <sz val="11"/>
        <color theme="1"/>
        <rFont val="Calibri"/>
        <family val="2"/>
        <scheme val="minor"/>
      </rPr>
      <t>after</t>
    </r>
    <r>
      <rPr>
        <sz val="11"/>
        <color theme="1"/>
        <rFont val="Calibri"/>
        <family val="2"/>
        <scheme val="minor"/>
      </rPr>
      <t xml:space="preserve"> discount</t>
    </r>
  </si>
  <si>
    <t>*Minimum order $125 or  10 books</t>
  </si>
  <si>
    <t>*Minimum order $500</t>
  </si>
  <si>
    <t>*No minimum</t>
  </si>
  <si>
    <t>FREE Shipping</t>
  </si>
  <si>
    <t>Ampersand Inc Book Order Request - Alberta CALP System</t>
  </si>
  <si>
    <t>Contact:</t>
  </si>
  <si>
    <t>Phone:</t>
  </si>
  <si>
    <t>*Minimum order 5 books (U of T Distribution)</t>
  </si>
  <si>
    <t>Fitzhenry &amp; Whiteside order form</t>
  </si>
  <si>
    <t>Harper Colins order form</t>
  </si>
  <si>
    <r>
      <t xml:space="preserve">Create </t>
    </r>
    <r>
      <rPr>
        <b/>
        <sz val="11"/>
        <color theme="1"/>
        <rFont val="Calibri"/>
        <family val="2"/>
        <scheme val="minor"/>
      </rPr>
      <t>wishlist</t>
    </r>
    <r>
      <rPr>
        <sz val="11"/>
        <color theme="1"/>
        <rFont val="Calibri"/>
        <family val="2"/>
        <scheme val="minor"/>
      </rPr>
      <t xml:space="preserve"> online + Usborne order form</t>
    </r>
  </si>
  <si>
    <t>Phone number</t>
  </si>
  <si>
    <t>Name</t>
  </si>
  <si>
    <t>Name:</t>
  </si>
  <si>
    <r>
      <t xml:space="preserve">Orders accepted </t>
    </r>
    <r>
      <rPr>
        <b/>
        <sz val="11"/>
        <color rgb="FFC00000"/>
        <rFont val="Calibri"/>
        <family val="2"/>
        <scheme val="minor"/>
      </rPr>
      <t>August 1st - September 30, 2016</t>
    </r>
    <r>
      <rPr>
        <b/>
        <sz val="11"/>
        <rFont val="Calibri"/>
        <family val="2"/>
        <scheme val="minor"/>
      </rPr>
      <t xml:space="preserve">    </t>
    </r>
    <r>
      <rPr>
        <sz val="11"/>
        <rFont val="Calibri"/>
        <family val="2"/>
        <scheme val="minor"/>
      </rPr>
      <t xml:space="preserve">            Order online with </t>
    </r>
    <r>
      <rPr>
        <b/>
        <sz val="11"/>
        <rFont val="Calibri"/>
        <family val="2"/>
        <scheme val="minor"/>
      </rPr>
      <t>Discount Code: CALP</t>
    </r>
  </si>
  <si>
    <r>
      <rPr>
        <b/>
        <sz val="11"/>
        <color theme="1"/>
        <rFont val="Calibri"/>
        <family val="2"/>
        <scheme val="minor"/>
      </rPr>
      <t>NOTE:</t>
    </r>
    <r>
      <rPr>
        <sz val="11"/>
        <color theme="1"/>
        <rFont val="Calibri"/>
        <family val="2"/>
        <scheme val="minor"/>
      </rPr>
      <t xml:space="preserve"> please insure billing </t>
    </r>
    <r>
      <rPr>
        <b/>
        <sz val="11"/>
        <color theme="1"/>
        <rFont val="Calibri"/>
        <family val="2"/>
        <scheme val="minor"/>
      </rPr>
      <t>and</t>
    </r>
    <r>
      <rPr>
        <sz val="11"/>
        <color theme="1"/>
        <rFont val="Calibri"/>
        <family val="2"/>
        <scheme val="minor"/>
      </rPr>
      <t xml:space="preserve"> shipping addresses are included in online order information.</t>
    </r>
  </si>
  <si>
    <t>No minimum requirement</t>
  </si>
  <si>
    <r>
      <t>Note:</t>
    </r>
    <r>
      <rPr>
        <sz val="11"/>
        <color theme="1"/>
        <rFont val="Calibri"/>
        <family val="2"/>
        <scheme val="minor"/>
      </rPr>
      <t xml:space="preserve"> please fill out "</t>
    </r>
    <r>
      <rPr>
        <b/>
        <sz val="11"/>
        <color theme="1"/>
        <rFont val="Calibri"/>
        <family val="2"/>
        <scheme val="minor"/>
      </rPr>
      <t>UTP Credit App - June 2016</t>
    </r>
    <r>
      <rPr>
        <sz val="11"/>
        <color theme="1"/>
        <rFont val="Calibri"/>
        <family val="2"/>
        <scheme val="minor"/>
      </rPr>
      <t xml:space="preserve">" if you wish to create a separate account for your CALP. </t>
    </r>
  </si>
  <si>
    <r>
      <t xml:space="preserve">NOTE: </t>
    </r>
    <r>
      <rPr>
        <sz val="11"/>
        <color theme="1"/>
        <rFont val="Calibri"/>
        <family val="2"/>
        <scheme val="minor"/>
      </rPr>
      <t>please fill out "</t>
    </r>
    <r>
      <rPr>
        <b/>
        <sz val="11"/>
        <color theme="1"/>
        <rFont val="Calibri"/>
        <family val="2"/>
        <scheme val="minor"/>
      </rPr>
      <t>HC Canada Credit Application</t>
    </r>
    <r>
      <rPr>
        <sz val="11"/>
        <color theme="1"/>
        <rFont val="Calibri"/>
        <family val="2"/>
        <scheme val="minor"/>
      </rPr>
      <t>" if you wish to create a separate account for your CALP. There is a one-time minimum order requirement of $600 on all new accounts.</t>
    </r>
  </si>
  <si>
    <r>
      <t xml:space="preserve">Orca**                                            </t>
    </r>
    <r>
      <rPr>
        <sz val="11"/>
        <color theme="1"/>
        <rFont val="Calibri"/>
        <family val="2"/>
        <scheme val="minor"/>
      </rPr>
      <t>(Children's through Adult)</t>
    </r>
  </si>
  <si>
    <t>*Handles multiple publishers                    **Orca books can also be ordered through Ampersand</t>
  </si>
  <si>
    <t>5 books (from publishers using U of T Distribution)</t>
  </si>
  <si>
    <r>
      <t xml:space="preserve">Ampersand order form + credit application (only if you are not pre-paying)                                                                                       </t>
    </r>
    <r>
      <rPr>
        <b/>
        <sz val="11"/>
        <color theme="1"/>
        <rFont val="Calibri"/>
        <family val="2"/>
        <scheme val="minor"/>
      </rPr>
      <t>See documents:</t>
    </r>
    <r>
      <rPr>
        <sz val="11"/>
        <color theme="1"/>
        <rFont val="Calibri"/>
        <family val="2"/>
        <scheme val="minor"/>
      </rPr>
      <t xml:space="preserve"> "Ampersand Recommended Publishers" and "Ampersand Retail Guide West - 2016" for U of T Distribution list of publishers</t>
    </r>
  </si>
  <si>
    <r>
      <t>House of Anansi order form                                                                    See "</t>
    </r>
    <r>
      <rPr>
        <b/>
        <sz val="11"/>
        <color theme="1"/>
        <rFont val="Calibri"/>
        <family val="2"/>
        <scheme val="minor"/>
      </rPr>
      <t>Aboriginal Peoples Sell sheet</t>
    </r>
    <r>
      <rPr>
        <sz val="11"/>
        <color theme="1"/>
        <rFont val="Calibri"/>
        <family val="2"/>
        <scheme val="minor"/>
      </rPr>
      <t>" and "</t>
    </r>
    <r>
      <rPr>
        <b/>
        <sz val="11"/>
        <color theme="1"/>
        <rFont val="Calibri"/>
        <family val="2"/>
        <scheme val="minor"/>
      </rPr>
      <t>Aboriginal Peoples Educator Resource List</t>
    </r>
    <r>
      <rPr>
        <sz val="11"/>
        <color theme="1"/>
        <rFont val="Calibri"/>
        <family val="2"/>
        <scheme val="minor"/>
      </rPr>
      <t>" for a complete list of Aboriginal Titles</t>
    </r>
  </si>
  <si>
    <t>$200 before discount</t>
  </si>
  <si>
    <t>Chapters/Indigo</t>
  </si>
  <si>
    <t>Marina</t>
  </si>
  <si>
    <t>cisales@indigo.ca</t>
  </si>
  <si>
    <t>Visa/MasterCard/on Account in-store</t>
  </si>
  <si>
    <t>https://www.chapters.indigo.ca/en-ca/</t>
  </si>
  <si>
    <r>
      <t xml:space="preserve">Chapters credit application to be completed and sent prior to first order. Order online or pick up in store. </t>
    </r>
    <r>
      <rPr>
        <b/>
        <sz val="11"/>
        <color theme="1"/>
        <rFont val="Calibri"/>
        <family val="2"/>
        <scheme val="minor"/>
      </rPr>
      <t/>
    </r>
  </si>
  <si>
    <r>
      <rPr>
        <b/>
        <sz val="11"/>
        <color theme="1"/>
        <rFont val="Calibri"/>
        <family val="2"/>
        <scheme val="minor"/>
      </rPr>
      <t xml:space="preserve">NOTE: </t>
    </r>
    <r>
      <rPr>
        <sz val="11"/>
        <color theme="1"/>
        <rFont val="Calibri"/>
        <family val="2"/>
        <scheme val="minor"/>
      </rPr>
      <t xml:space="preserve">only pre-authorized persons may pick up books in store. </t>
    </r>
    <r>
      <rPr>
        <b/>
        <sz val="11"/>
        <color theme="1"/>
        <rFont val="Calibri"/>
        <family val="2"/>
        <scheme val="minor"/>
      </rPr>
      <t>Recommend</t>
    </r>
    <r>
      <rPr>
        <sz val="11"/>
        <color theme="1"/>
        <rFont val="Calibri"/>
        <family val="2"/>
        <scheme val="minor"/>
      </rPr>
      <t xml:space="preserve"> </t>
    </r>
    <r>
      <rPr>
        <b/>
        <sz val="11"/>
        <color theme="1"/>
        <rFont val="Calibri"/>
        <family val="2"/>
        <scheme val="minor"/>
      </rPr>
      <t>iRewards</t>
    </r>
    <r>
      <rPr>
        <sz val="11"/>
        <color theme="1"/>
        <rFont val="Calibri"/>
        <family val="2"/>
        <scheme val="minor"/>
      </rPr>
      <t xml:space="preserve"> card instead of account, as shipping is free and online discounted prices often work out to a better deal.</t>
    </r>
  </si>
  <si>
    <r>
      <t xml:space="preserve">Customer Account Number: </t>
    </r>
    <r>
      <rPr>
        <b/>
        <sz val="11"/>
        <color rgb="FFFF0000"/>
        <rFont val="Calibri"/>
        <family val="2"/>
        <scheme val="minor"/>
      </rPr>
      <t xml:space="preserve"> 18226707</t>
    </r>
    <r>
      <rPr>
        <b/>
        <sz val="11"/>
        <color theme="1"/>
        <rFont val="Calibri"/>
        <family val="2"/>
        <scheme val="minor"/>
      </rPr>
      <t xml:space="preserve"> </t>
    </r>
    <r>
      <rPr>
        <sz val="11"/>
        <color theme="1"/>
        <rFont val="Calibri"/>
        <family val="2"/>
        <scheme val="minor"/>
      </rPr>
      <t xml:space="preserve"> (CALP system pre-paid)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</si>
</sst>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Red]\-&quot;$&quot;#,##0"/>
    <numFmt numFmtId="165" formatCode="_-&quot;$&quot;* #,##0.00_-;\-&quot;$&quot;* #,##0.00_-;_-&quot;$&quot;* &quot;-&quot;??_-;_-@_-"/>
    <numFmt numFmtId="166" formatCode="&quot;$&quot;#,##0.00"/>
  </numFmts>
  <fonts count="19"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4"/>
      <color theme="0"/>
      <name val="Calibri"/>
      <family val="2"/>
      <scheme val="minor"/>
    </font>
    <font>
      <b/>
      <sz val="16"/>
      <color theme="1"/>
      <name val="Calibri"/>
      <family val="2"/>
      <scheme val="minor"/>
    </font>
    <font>
      <sz val="14"/>
      <color theme="1"/>
      <name val="Calibri"/>
      <family val="2"/>
      <scheme val="minor"/>
    </font>
    <font>
      <sz val="11"/>
      <color theme="1"/>
      <name val="Calibri"/>
      <family val="2"/>
      <scheme val="minor"/>
    </font>
    <font>
      <sz val="11"/>
      <color theme="1"/>
      <name val="Calibri"/>
      <family val="2"/>
    </font>
    <font>
      <sz val="10"/>
      <color theme="1"/>
      <name val="Arial"/>
      <family val="2"/>
    </font>
    <font>
      <i/>
      <sz val="9"/>
      <color theme="1"/>
      <name val="Calibri"/>
      <family val="2"/>
      <scheme val="minor"/>
    </font>
    <font>
      <i/>
      <sz val="9"/>
      <color theme="1"/>
      <name val="Calibri"/>
      <family val="2"/>
    </font>
    <font>
      <sz val="9"/>
      <color theme="1"/>
      <name val="Calibri"/>
      <family val="2"/>
      <scheme val="minor"/>
    </font>
    <font>
      <b/>
      <sz val="11"/>
      <name val="Calibri"/>
      <family val="2"/>
    </font>
    <font>
      <sz val="11"/>
      <name val="Calibri"/>
      <family val="2"/>
      <scheme val="minor"/>
    </font>
    <font>
      <b/>
      <sz val="11"/>
      <name val="Calibri"/>
      <family val="2"/>
      <scheme val="minor"/>
    </font>
    <font>
      <b/>
      <sz val="11"/>
      <color rgb="FFC0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xf numFmtId="165" fontId="8" fillId="0" borderId="0" applyFont="0" applyFill="0" applyBorder="0" applyAlignment="0" applyProtection="0"/>
  </cellStyleXfs>
  <cellXfs count="150">
    <xf numFmtId="0" fontId="0" fillId="0" borderId="0" xfId="0"/>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4" fillId="0" borderId="1" xfId="1" applyBorder="1" applyAlignment="1">
      <alignment vertical="center" wrapText="1"/>
    </xf>
    <xf numFmtId="0" fontId="4" fillId="2" borderId="1" xfId="1" applyFill="1" applyBorder="1" applyAlignment="1">
      <alignment vertical="center" wrapText="1"/>
    </xf>
    <xf numFmtId="0" fontId="5"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9" fontId="0" fillId="0" borderId="1" xfId="0" applyNumberFormat="1" applyFont="1" applyBorder="1" applyAlignment="1">
      <alignment horizontal="center" vertical="center" wrapText="1"/>
    </xf>
    <xf numFmtId="9" fontId="0" fillId="2" borderId="1" xfId="0" applyNumberFormat="1" applyFont="1" applyFill="1" applyBorder="1" applyAlignment="1">
      <alignment horizontal="center" vertical="center" wrapText="1"/>
    </xf>
    <xf numFmtId="0" fontId="7" fillId="0" borderId="0" xfId="0" applyFont="1" applyAlignment="1">
      <alignment vertical="center"/>
    </xf>
    <xf numFmtId="0" fontId="0" fillId="4" borderId="1" xfId="0" applyFill="1" applyBorder="1" applyAlignment="1">
      <alignment vertical="center"/>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0" borderId="0" xfId="0" applyAlignment="1">
      <alignment horizontal="right" vertical="center"/>
    </xf>
    <xf numFmtId="0" fontId="9" fillId="0" borderId="0" xfId="0" applyFont="1" applyAlignment="1">
      <alignment vertical="center"/>
    </xf>
    <xf numFmtId="0" fontId="10" fillId="0" borderId="0" xfId="0" applyFont="1" applyAlignment="1">
      <alignment vertical="center"/>
    </xf>
    <xf numFmtId="165" fontId="0" fillId="5" borderId="1" xfId="2" applyFont="1" applyFill="1" applyBorder="1" applyAlignment="1">
      <alignment vertical="center"/>
    </xf>
    <xf numFmtId="0" fontId="0" fillId="0" borderId="0" xfId="0" applyAlignment="1">
      <alignment horizontal="left" vertical="center"/>
    </xf>
    <xf numFmtId="165" fontId="0" fillId="5" borderId="4" xfId="2" applyFont="1" applyFill="1" applyBorder="1" applyAlignment="1">
      <alignment vertical="center"/>
    </xf>
    <xf numFmtId="0" fontId="2" fillId="0" borderId="0" xfId="0" applyFont="1" applyAlignment="1">
      <alignment horizontal="right" vertical="center"/>
    </xf>
    <xf numFmtId="2" fontId="0" fillId="0" borderId="0" xfId="0" applyNumberFormat="1" applyAlignment="1">
      <alignment horizontal="right" vertical="center"/>
    </xf>
    <xf numFmtId="165" fontId="0" fillId="0" borderId="5" xfId="2" applyFont="1" applyBorder="1" applyAlignment="1">
      <alignment horizontal="right" vertical="center"/>
    </xf>
    <xf numFmtId="0" fontId="12" fillId="0" borderId="0" xfId="0" applyFont="1" applyAlignment="1">
      <alignment vertical="center"/>
    </xf>
    <xf numFmtId="0" fontId="11" fillId="0" borderId="0" xfId="0" applyFont="1" applyAlignment="1">
      <alignment vertical="center"/>
    </xf>
    <xf numFmtId="0" fontId="0" fillId="0" borderId="0" xfId="0"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Alignment="1" applyProtection="1">
      <alignment horizontal="right" vertical="center"/>
      <protection locked="0"/>
    </xf>
    <xf numFmtId="0" fontId="7" fillId="0" borderId="0" xfId="0" applyFont="1" applyAlignment="1" applyProtection="1">
      <alignment vertical="center"/>
      <protection locked="0"/>
    </xf>
    <xf numFmtId="49"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vertical="center"/>
      <protection locked="0"/>
    </xf>
    <xf numFmtId="2"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49" fontId="0" fillId="4" borderId="1" xfId="0" applyNumberFormat="1" applyFill="1" applyBorder="1" applyAlignment="1" applyProtection="1">
      <alignment vertical="center"/>
      <protection locked="0"/>
    </xf>
    <xf numFmtId="2"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49" fontId="0" fillId="0" borderId="1" xfId="0" applyNumberForma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49" fontId="0" fillId="0" borderId="0" xfId="0" applyNumberFormat="1" applyFill="1" applyBorder="1" applyAlignment="1" applyProtection="1">
      <alignment horizontal="center" vertical="center"/>
      <protection locked="0"/>
    </xf>
    <xf numFmtId="49" fontId="0" fillId="0" borderId="6" xfId="0" applyNumberForma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7" xfId="0" applyBorder="1" applyAlignment="1" applyProtection="1">
      <alignment vertical="center"/>
      <protection locked="0"/>
    </xf>
    <xf numFmtId="0" fontId="2" fillId="0" borderId="1" xfId="0" applyFont="1" applyBorder="1" applyAlignment="1" applyProtection="1">
      <alignment vertical="center"/>
      <protection locked="0"/>
    </xf>
    <xf numFmtId="2" fontId="0" fillId="0" borderId="1" xfId="0" applyNumberFormat="1" applyBorder="1" applyAlignment="1" applyProtection="1">
      <alignment horizontal="center" vertical="center"/>
    </xf>
    <xf numFmtId="2" fontId="0" fillId="4" borderId="1" xfId="0" applyNumberFormat="1" applyFill="1" applyBorder="1" applyAlignment="1" applyProtection="1">
      <alignment horizontal="center" vertical="center"/>
    </xf>
    <xf numFmtId="2" fontId="2" fillId="0" borderId="1" xfId="0" applyNumberFormat="1" applyFont="1" applyFill="1" applyBorder="1" applyAlignment="1" applyProtection="1">
      <alignment horizontal="right" vertical="center"/>
    </xf>
    <xf numFmtId="2" fontId="0" fillId="0" borderId="1" xfId="0" applyNumberFormat="1" applyBorder="1" applyAlignment="1" applyProtection="1">
      <alignment horizontal="right" vertical="center"/>
    </xf>
    <xf numFmtId="2" fontId="2" fillId="0" borderId="1" xfId="0" applyNumberFormat="1" applyFont="1" applyBorder="1" applyAlignment="1" applyProtection="1">
      <alignment horizontal="right" vertical="center"/>
    </xf>
    <xf numFmtId="0" fontId="2" fillId="0" borderId="0" xfId="0" applyFont="1" applyBorder="1" applyAlignment="1" applyProtection="1">
      <alignment horizontal="right" vertical="center"/>
    </xf>
    <xf numFmtId="0" fontId="5" fillId="3" borderId="1" xfId="0" applyFont="1" applyFill="1" applyBorder="1" applyAlignment="1" applyProtection="1">
      <alignment horizontal="center" vertical="center"/>
    </xf>
    <xf numFmtId="0" fontId="2" fillId="0" borderId="0" xfId="0" applyFont="1" applyAlignment="1" applyProtection="1">
      <alignment horizontal="center" vertical="center"/>
    </xf>
    <xf numFmtId="165" fontId="0" fillId="5" borderId="1" xfId="2" applyFont="1" applyFill="1" applyBorder="1" applyAlignment="1" applyProtection="1">
      <alignment vertical="center"/>
      <protection locked="0"/>
    </xf>
    <xf numFmtId="0" fontId="9" fillId="0" borderId="3" xfId="0" applyFont="1" applyBorder="1" applyAlignment="1" applyProtection="1">
      <alignment vertical="center"/>
      <protection locked="0"/>
    </xf>
    <xf numFmtId="0" fontId="2" fillId="0" borderId="0" xfId="0" applyFont="1" applyAlignment="1">
      <alignment vertical="center"/>
    </xf>
    <xf numFmtId="0" fontId="6" fillId="0" borderId="0" xfId="0" applyFont="1" applyAlignment="1" applyProtection="1">
      <alignment horizontal="center" vertical="center"/>
    </xf>
    <xf numFmtId="0" fontId="0" fillId="0" borderId="0" xfId="0" applyAlignment="1">
      <alignment horizontal="center"/>
    </xf>
    <xf numFmtId="1" fontId="0" fillId="0" borderId="0" xfId="0" applyNumberFormat="1" applyAlignment="1">
      <alignment horizontal="left"/>
    </xf>
    <xf numFmtId="166" fontId="0" fillId="0" borderId="0" xfId="0" applyNumberFormat="1" applyAlignment="1">
      <alignment horizontal="center"/>
    </xf>
    <xf numFmtId="0" fontId="2" fillId="0" borderId="1" xfId="0" applyFont="1" applyBorder="1"/>
    <xf numFmtId="0" fontId="1" fillId="6" borderId="1" xfId="0" applyFont="1" applyFill="1" applyBorder="1" applyAlignment="1">
      <alignment horizontal="center"/>
    </xf>
    <xf numFmtId="1" fontId="1" fillId="6" borderId="1" xfId="0" applyNumberFormat="1" applyFont="1" applyFill="1" applyBorder="1" applyAlignment="1">
      <alignment horizontal="center"/>
    </xf>
    <xf numFmtId="166" fontId="1" fillId="6" borderId="1" xfId="0" applyNumberFormat="1" applyFont="1" applyFill="1" applyBorder="1" applyAlignment="1">
      <alignment horizontal="center"/>
    </xf>
    <xf numFmtId="0" fontId="0" fillId="0" borderId="4" xfId="0" applyBorder="1" applyAlignment="1">
      <alignment horizontal="center"/>
    </xf>
    <xf numFmtId="1" fontId="0" fillId="0" borderId="1" xfId="0" applyNumberFormat="1" applyBorder="1" applyAlignment="1">
      <alignment horizontal="left"/>
    </xf>
    <xf numFmtId="0" fontId="0" fillId="0" borderId="4" xfId="0" applyBorder="1"/>
    <xf numFmtId="166" fontId="0" fillId="0" borderId="4" xfId="0" applyNumberFormat="1" applyBorder="1" applyAlignment="1">
      <alignment horizontal="center"/>
    </xf>
    <xf numFmtId="0" fontId="0" fillId="0" borderId="1" xfId="0" applyBorder="1" applyAlignment="1">
      <alignment horizontal="center"/>
    </xf>
    <xf numFmtId="0" fontId="0" fillId="0" borderId="1" xfId="0" applyBorder="1"/>
    <xf numFmtId="166" fontId="0" fillId="0" borderId="1" xfId="0" applyNumberFormat="1" applyBorder="1" applyAlignment="1">
      <alignment horizontal="center"/>
    </xf>
    <xf numFmtId="166" fontId="2" fillId="0" borderId="4" xfId="0" applyNumberFormat="1" applyFont="1" applyBorder="1" applyAlignment="1">
      <alignment horizontal="center"/>
    </xf>
    <xf numFmtId="166" fontId="0" fillId="0" borderId="8" xfId="0" applyNumberFormat="1" applyBorder="1" applyAlignment="1">
      <alignment horizontal="center"/>
    </xf>
    <xf numFmtId="0" fontId="2" fillId="0" borderId="4" xfId="0" applyFont="1" applyBorder="1"/>
    <xf numFmtId="0" fontId="0" fillId="0" borderId="8" xfId="0" applyBorder="1"/>
    <xf numFmtId="0" fontId="0" fillId="0" borderId="4" xfId="0" applyBorder="1" applyAlignment="1" applyProtection="1">
      <alignment horizontal="center"/>
      <protection locked="0"/>
    </xf>
    <xf numFmtId="0" fontId="0" fillId="0" borderId="4" xfId="0" applyBorder="1" applyProtection="1">
      <protection locked="0"/>
    </xf>
    <xf numFmtId="2" fontId="0" fillId="0" borderId="4" xfId="0" applyNumberFormat="1" applyBorder="1" applyProtection="1">
      <protection locked="0"/>
    </xf>
    <xf numFmtId="0" fontId="0" fillId="0" borderId="1" xfId="0" applyBorder="1" applyAlignment="1" applyProtection="1">
      <alignment horizontal="center"/>
      <protection locked="0"/>
    </xf>
    <xf numFmtId="0" fontId="0" fillId="0" borderId="1" xfId="0" applyBorder="1" applyProtection="1">
      <protection locked="0"/>
    </xf>
    <xf numFmtId="2" fontId="0" fillId="0" borderId="1" xfId="0" applyNumberFormat="1" applyBorder="1" applyProtection="1">
      <protection locked="0"/>
    </xf>
    <xf numFmtId="2" fontId="2" fillId="6" borderId="1" xfId="0" applyNumberFormat="1" applyFont="1" applyFill="1" applyBorder="1"/>
    <xf numFmtId="2" fontId="0" fillId="6" borderId="8" xfId="0" applyNumberFormat="1" applyFill="1" applyBorder="1"/>
    <xf numFmtId="0" fontId="2" fillId="6" borderId="4" xfId="0" applyFont="1" applyFill="1" applyBorder="1"/>
    <xf numFmtId="1" fontId="0" fillId="0" borderId="4" xfId="0" applyNumberFormat="1" applyBorder="1" applyAlignment="1">
      <alignment horizontal="left"/>
    </xf>
    <xf numFmtId="2" fontId="2" fillId="6" borderId="4" xfId="0" applyNumberFormat="1" applyFont="1" applyFill="1" applyBorder="1"/>
    <xf numFmtId="0" fontId="0" fillId="0" borderId="8" xfId="0" applyBorder="1" applyAlignment="1" applyProtection="1">
      <alignment horizontal="center"/>
      <protection locked="0"/>
    </xf>
    <xf numFmtId="0" fontId="0" fillId="0" borderId="8" xfId="0" applyBorder="1" applyProtection="1">
      <protection locked="0"/>
    </xf>
    <xf numFmtId="2" fontId="0" fillId="0" borderId="8" xfId="0" applyNumberFormat="1" applyBorder="1" applyProtection="1">
      <protection locked="0"/>
    </xf>
    <xf numFmtId="0" fontId="2" fillId="0" borderId="1" xfId="0" applyFont="1" applyBorder="1" applyProtection="1">
      <protection locked="0"/>
    </xf>
    <xf numFmtId="0" fontId="2" fillId="0" borderId="1" xfId="0" applyFont="1" applyFill="1" applyBorder="1" applyAlignment="1" applyProtection="1">
      <alignment vertical="center"/>
      <protection locked="0"/>
    </xf>
    <xf numFmtId="2" fontId="0" fillId="0" borderId="1" xfId="0" applyNumberFormat="1" applyBorder="1" applyAlignment="1" applyProtection="1">
      <alignment horizontal="right" vertical="center"/>
      <protection locked="0"/>
    </xf>
    <xf numFmtId="0" fontId="0" fillId="0" borderId="0" xfId="0" applyAlignment="1" applyProtection="1">
      <alignment vertical="center"/>
    </xf>
    <xf numFmtId="49" fontId="0" fillId="5" borderId="0" xfId="0" applyNumberFormat="1" applyFill="1" applyBorder="1" applyAlignment="1" applyProtection="1">
      <alignment horizontal="left" vertical="center"/>
      <protection locked="0"/>
    </xf>
    <xf numFmtId="49" fontId="0" fillId="5" borderId="6" xfId="0" applyNumberFormat="1" applyFill="1" applyBorder="1" applyAlignment="1" applyProtection="1">
      <alignment vertical="center"/>
      <protection locked="0"/>
    </xf>
    <xf numFmtId="0" fontId="0" fillId="5" borderId="0" xfId="0" applyFill="1" applyAlignment="1">
      <alignment vertical="center"/>
    </xf>
    <xf numFmtId="0" fontId="0" fillId="5" borderId="0" xfId="0" applyFill="1" applyAlignment="1">
      <alignment horizontal="left" vertical="center"/>
    </xf>
    <xf numFmtId="0" fontId="0" fillId="0" borderId="0" xfId="0" applyFill="1" applyAlignment="1">
      <alignment vertical="center"/>
    </xf>
    <xf numFmtId="0" fontId="2" fillId="0" borderId="0" xfId="0" applyFont="1" applyAlignment="1" applyProtection="1">
      <alignment horizontal="right" vertical="center"/>
      <protection locked="0"/>
    </xf>
    <xf numFmtId="0" fontId="2" fillId="0" borderId="0" xfId="0" applyFont="1" applyAlignment="1">
      <alignment vertical="center" wrapText="1"/>
    </xf>
    <xf numFmtId="0" fontId="17" fillId="0" borderId="0" xfId="0" applyFont="1" applyAlignment="1">
      <alignment vertical="center"/>
    </xf>
    <xf numFmtId="0" fontId="2" fillId="0"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4" fillId="0" borderId="1" xfId="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0" fillId="4" borderId="1" xfId="0" applyNumberFormat="1" applyFont="1" applyFill="1" applyBorder="1" applyAlignment="1">
      <alignment horizontal="center" vertical="center" wrapText="1"/>
    </xf>
    <xf numFmtId="0" fontId="4" fillId="4" borderId="1" xfId="1" applyFill="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64" fontId="15" fillId="0" borderId="1" xfId="0" applyNumberFormat="1" applyFont="1" applyFill="1" applyBorder="1" applyAlignment="1">
      <alignment horizontal="left" vertical="center" wrapText="1"/>
    </xf>
    <xf numFmtId="0" fontId="15" fillId="0" borderId="1" xfId="0" applyFont="1"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vertical="center"/>
    </xf>
    <xf numFmtId="9" fontId="0" fillId="4" borderId="1" xfId="0" applyNumberFormat="1" applyFill="1" applyBorder="1" applyAlignment="1">
      <alignment horizontal="center" vertical="center" wrapText="1"/>
    </xf>
    <xf numFmtId="0" fontId="15" fillId="4" borderId="1" xfId="1" applyFont="1" applyFill="1" applyBorder="1" applyAlignment="1">
      <alignment vertical="center" wrapText="1"/>
    </xf>
    <xf numFmtId="49" fontId="0" fillId="0" borderId="1"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0" fontId="0" fillId="0" borderId="0" xfId="0" applyFill="1" applyAlignment="1">
      <alignment horizontal="left"/>
    </xf>
    <xf numFmtId="1" fontId="0" fillId="0" borderId="0" xfId="0" applyNumberFormat="1" applyFill="1" applyAlignment="1">
      <alignment horizontal="left"/>
    </xf>
    <xf numFmtId="0" fontId="0" fillId="0" borderId="0" xfId="0" applyFill="1"/>
    <xf numFmtId="166" fontId="0" fillId="0" borderId="0" xfId="0" applyNumberFormat="1" applyFill="1" applyAlignment="1">
      <alignment horizontal="center"/>
    </xf>
    <xf numFmtId="0" fontId="6" fillId="0" borderId="0" xfId="0" applyFont="1" applyAlignment="1" applyProtection="1">
      <alignment horizontal="center" vertical="center"/>
    </xf>
    <xf numFmtId="0" fontId="2" fillId="0" borderId="1" xfId="0" applyFont="1" applyBorder="1" applyAlignment="1" applyProtection="1">
      <alignment horizontal="left"/>
      <protection locked="0"/>
    </xf>
    <xf numFmtId="0" fontId="14" fillId="7" borderId="1" xfId="0" applyFont="1" applyFill="1" applyBorder="1" applyAlignment="1">
      <alignment horizontal="center" vertical="center" wrapText="1"/>
    </xf>
    <xf numFmtId="0" fontId="0" fillId="0" borderId="1" xfId="0" applyBorder="1"/>
    <xf numFmtId="0" fontId="2" fillId="0" borderId="1" xfId="0" applyFont="1" applyBorder="1" applyProtection="1">
      <protection locked="0"/>
    </xf>
    <xf numFmtId="0" fontId="11" fillId="0" borderId="6" xfId="0" applyFont="1" applyBorder="1" applyAlignment="1">
      <alignment horizontal="center" vertical="center"/>
    </xf>
    <xf numFmtId="0" fontId="13" fillId="0" borderId="3" xfId="0" applyFont="1" applyBorder="1" applyAlignment="1" applyProtection="1">
      <alignment horizontal="center" vertical="center"/>
      <protection locked="0"/>
    </xf>
    <xf numFmtId="0" fontId="6" fillId="0" borderId="0" xfId="0" applyFont="1" applyAlignment="1">
      <alignment horizontal="center" vertical="center"/>
    </xf>
  </cellXfs>
  <cellStyles count="3">
    <cellStyle name="Currency" xfId="2" builtinId="4"/>
    <cellStyle name="Hyperlink" xfId="1" builtinId="8"/>
    <cellStyle name="Normal" xfId="0" builtinId="0"/>
  </cellStyles>
  <dxfs count="7">
    <dxf>
      <font>
        <color theme="0" tint="-0.14996795556505021"/>
      </font>
    </dxf>
    <dxf>
      <font>
        <color theme="0"/>
      </font>
    </dxf>
    <dxf>
      <font>
        <color theme="0"/>
      </font>
      <fill>
        <patternFill patternType="none">
          <bgColor auto="1"/>
        </patternFill>
      </fill>
      <border>
        <vertical/>
        <horizontal/>
      </border>
    </dxf>
    <dxf>
      <font>
        <color theme="0" tint="-0.14996795556505021"/>
      </font>
    </dxf>
    <dxf>
      <font>
        <color theme="0"/>
      </font>
    </dxf>
    <dxf>
      <font>
        <color theme="0" tint="-0.1499679555650502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209549</xdr:colOff>
      <xdr:row>0</xdr:row>
      <xdr:rowOff>95251</xdr:rowOff>
    </xdr:from>
    <xdr:to>
      <xdr:col>4</xdr:col>
      <xdr:colOff>257175</xdr:colOff>
      <xdr:row>1</xdr:row>
      <xdr:rowOff>180587</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35" t="4211" r="4702" b="72628"/>
        <a:stretch/>
      </xdr:blipFill>
      <xdr:spPr>
        <a:xfrm>
          <a:off x="2066924" y="95251"/>
          <a:ext cx="4581526" cy="275836"/>
        </a:xfrm>
        <a:prstGeom prst="rect">
          <a:avLst/>
        </a:prstGeom>
      </xdr:spPr>
    </xdr:pic>
    <xdr:clientData/>
  </xdr:twoCellAnchor>
  <xdr:oneCellAnchor>
    <xdr:from>
      <xdr:col>1</xdr:col>
      <xdr:colOff>47625</xdr:colOff>
      <xdr:row>58</xdr:row>
      <xdr:rowOff>47624</xdr:rowOff>
    </xdr:from>
    <xdr:ext cx="8620125" cy="1266826"/>
    <xdr:sp macro="" textlink="">
      <xdr:nvSpPr>
        <xdr:cNvPr id="4" name="TextBox 3"/>
        <xdr:cNvSpPr txBox="1"/>
      </xdr:nvSpPr>
      <xdr:spPr>
        <a:xfrm>
          <a:off x="123825" y="11610974"/>
          <a:ext cx="8620125" cy="1266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b="1">
              <a:solidFill>
                <a:sysClr val="windowText" lastClr="000000"/>
              </a:solidFill>
            </a:rPr>
            <a:t>To place</a:t>
          </a:r>
          <a:r>
            <a:rPr lang="en-US" sz="1400" b="1" baseline="0">
              <a:solidFill>
                <a:sysClr val="windowText" lastClr="000000"/>
              </a:solidFill>
            </a:rPr>
            <a:t> an order, please contact:</a:t>
          </a:r>
        </a:p>
        <a:p>
          <a:pPr algn="ctr"/>
          <a:r>
            <a:rPr lang="en-US" sz="1400" b="1" baseline="0">
              <a:solidFill>
                <a:sysClr val="windowText" lastClr="000000"/>
              </a:solidFill>
            </a:rPr>
            <a:t>Karen Ma (karen.ma@harpercollins.com)</a:t>
          </a:r>
        </a:p>
        <a:p>
          <a:pPr algn="ctr"/>
          <a:endParaRPr lang="en-US" sz="1100" baseline="0">
            <a:solidFill>
              <a:sysClr val="windowText" lastClr="000000"/>
            </a:solidFill>
          </a:endParaRPr>
        </a:p>
        <a:p>
          <a:pPr algn="ctr"/>
          <a:r>
            <a:rPr lang="en-US" sz="1100">
              <a:solidFill>
                <a:sysClr val="windowText" lastClr="000000"/>
              </a:solidFill>
            </a:rPr>
            <a:t>Please note: Prices and dates are subject to change without notice. The suggested prices are in Canadian dollars and do not include GST. All resellers are free to establish their own prices. Consumer prices are suggestions only and do not necessarily reflect the prices at which the books will be sold.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onya.gillis@fitzhenry.ca" TargetMode="External"/><Relationship Id="rId13" Type="http://schemas.openxmlformats.org/officeDocument/2006/relationships/hyperlink" Target="mailto:cisales@indigo.ca" TargetMode="External"/><Relationship Id="rId3" Type="http://schemas.openxmlformats.org/officeDocument/2006/relationships/hyperlink" Target="http://www.usborneonline.ca/sandra" TargetMode="External"/><Relationship Id="rId7" Type="http://schemas.openxmlformats.org/officeDocument/2006/relationships/hyperlink" Target="mailto:jennye@ampersandinc.ca" TargetMode="External"/><Relationship Id="rId12" Type="http://schemas.openxmlformats.org/officeDocument/2006/relationships/hyperlink" Target="http://www.houseofanansi.com/" TargetMode="External"/><Relationship Id="rId2" Type="http://schemas.openxmlformats.org/officeDocument/2006/relationships/hyperlink" Target="http://www.fitzhenry.ca/" TargetMode="External"/><Relationship Id="rId1" Type="http://schemas.openxmlformats.org/officeDocument/2006/relationships/hyperlink" Target="http://www.ampersandinc.ca/" TargetMode="External"/><Relationship Id="rId6" Type="http://schemas.openxmlformats.org/officeDocument/2006/relationships/hyperlink" Target="mailto:customerservice@houseofanansi.com" TargetMode="External"/><Relationship Id="rId11" Type="http://schemas.openxmlformats.org/officeDocument/2006/relationships/hyperlink" Target="mailto:readwithsandra@gmail.com" TargetMode="External"/><Relationship Id="rId5" Type="http://schemas.openxmlformats.org/officeDocument/2006/relationships/hyperlink" Target="http://www.harpercollins.ca/" TargetMode="External"/><Relationship Id="rId10" Type="http://schemas.openxmlformats.org/officeDocument/2006/relationships/hyperlink" Target="mailto:orca@orcabook.com" TargetMode="External"/><Relationship Id="rId4" Type="http://schemas.openxmlformats.org/officeDocument/2006/relationships/hyperlink" Target="http://www.orcabook.com/assets/clientpages/home.aspx" TargetMode="External"/><Relationship Id="rId9" Type="http://schemas.openxmlformats.org/officeDocument/2006/relationships/hyperlink" Target="mailto:Karen.Ma@harpercollins.com"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9"/>
  <sheetViews>
    <sheetView tabSelected="1" zoomScale="85" zoomScaleNormal="85" workbookViewId="0">
      <selection activeCell="G25" sqref="G25"/>
    </sheetView>
  </sheetViews>
  <sheetFormatPr defaultRowHeight="15" x14ac:dyDescent="0.25"/>
  <cols>
    <col min="1" max="1" width="24.42578125" style="2" customWidth="1"/>
    <col min="2" max="2" width="26.7109375" style="2" customWidth="1"/>
    <col min="3" max="3" width="19.85546875" style="2" customWidth="1"/>
    <col min="4" max="4" width="54.28515625" style="2" customWidth="1"/>
    <col min="5" max="5" width="25.28515625" style="2" customWidth="1"/>
    <col min="6" max="6" width="52.28515625" style="2" customWidth="1"/>
    <col min="7" max="16384" width="9.140625" style="2"/>
  </cols>
  <sheetData>
    <row r="3" spans="1:6" s="3" customFormat="1" ht="30" customHeight="1" x14ac:dyDescent="0.25">
      <c r="A3" s="8" t="s">
        <v>0</v>
      </c>
      <c r="B3" s="8" t="s">
        <v>30</v>
      </c>
      <c r="C3" s="8" t="s">
        <v>16</v>
      </c>
      <c r="D3" s="8" t="s">
        <v>17</v>
      </c>
      <c r="E3" s="8" t="s">
        <v>6</v>
      </c>
      <c r="F3" s="8" t="s">
        <v>8</v>
      </c>
    </row>
    <row r="4" spans="1:6" s="1" customFormat="1" ht="30" customHeight="1" x14ac:dyDescent="0.25">
      <c r="A4" s="11" t="s">
        <v>76</v>
      </c>
      <c r="B4" s="14">
        <v>0.4</v>
      </c>
      <c r="C4" s="11" t="s">
        <v>18</v>
      </c>
      <c r="D4" s="6" t="s">
        <v>19</v>
      </c>
      <c r="E4" s="9" t="s">
        <v>7</v>
      </c>
      <c r="F4" s="6" t="s">
        <v>10</v>
      </c>
    </row>
    <row r="5" spans="1:6" s="1" customFormat="1" ht="30" customHeight="1" x14ac:dyDescent="0.25">
      <c r="A5" s="13" t="s">
        <v>75</v>
      </c>
      <c r="B5" s="15">
        <v>0.2</v>
      </c>
      <c r="C5" s="12" t="s">
        <v>15</v>
      </c>
      <c r="D5" s="7" t="s">
        <v>14</v>
      </c>
      <c r="E5" s="10" t="s">
        <v>7</v>
      </c>
      <c r="F5" s="7" t="s">
        <v>28</v>
      </c>
    </row>
    <row r="6" spans="1:6" s="1" customFormat="1" ht="30" customHeight="1" x14ac:dyDescent="0.25">
      <c r="A6" s="117" t="s">
        <v>118</v>
      </c>
      <c r="B6" s="118">
        <v>0.2</v>
      </c>
      <c r="C6" s="121" t="s">
        <v>119</v>
      </c>
      <c r="D6" s="119" t="s">
        <v>120</v>
      </c>
      <c r="E6" s="120" t="s">
        <v>121</v>
      </c>
      <c r="F6" s="119" t="s">
        <v>122</v>
      </c>
    </row>
    <row r="7" spans="1:6" s="1" customFormat="1" ht="30" customHeight="1" x14ac:dyDescent="0.25">
      <c r="A7" s="123" t="s">
        <v>74</v>
      </c>
      <c r="B7" s="124">
        <v>0.4</v>
      </c>
      <c r="C7" s="123" t="s">
        <v>20</v>
      </c>
      <c r="D7" s="125" t="s">
        <v>21</v>
      </c>
      <c r="E7" s="23" t="s">
        <v>7</v>
      </c>
      <c r="F7" s="125" t="s">
        <v>9</v>
      </c>
    </row>
    <row r="8" spans="1:6" s="1" customFormat="1" ht="30" customHeight="1" x14ac:dyDescent="0.25">
      <c r="A8" s="117" t="s">
        <v>73</v>
      </c>
      <c r="B8" s="118">
        <v>0.4</v>
      </c>
      <c r="C8" s="117" t="s">
        <v>22</v>
      </c>
      <c r="D8" s="119" t="s">
        <v>23</v>
      </c>
      <c r="E8" s="120" t="s">
        <v>7</v>
      </c>
      <c r="F8" s="119" t="s">
        <v>13</v>
      </c>
    </row>
    <row r="9" spans="1:6" s="1" customFormat="1" ht="30" customHeight="1" x14ac:dyDescent="0.25">
      <c r="A9" s="123" t="s">
        <v>112</v>
      </c>
      <c r="B9" s="124">
        <v>0.4</v>
      </c>
      <c r="C9" s="123" t="s">
        <v>24</v>
      </c>
      <c r="D9" s="125" t="s">
        <v>25</v>
      </c>
      <c r="E9" s="23" t="s">
        <v>7</v>
      </c>
      <c r="F9" s="125" t="s">
        <v>12</v>
      </c>
    </row>
    <row r="10" spans="1:6" s="1" customFormat="1" ht="30" customHeight="1" x14ac:dyDescent="0.25">
      <c r="A10" s="117" t="s">
        <v>72</v>
      </c>
      <c r="B10" s="122" t="s">
        <v>31</v>
      </c>
      <c r="C10" s="117" t="s">
        <v>27</v>
      </c>
      <c r="D10" s="119" t="s">
        <v>26</v>
      </c>
      <c r="E10" s="120" t="s">
        <v>29</v>
      </c>
      <c r="F10" s="119" t="s">
        <v>11</v>
      </c>
    </row>
    <row r="11" spans="1:6" ht="20.100000000000001" customHeight="1" x14ac:dyDescent="0.25">
      <c r="A11" s="116" t="s">
        <v>113</v>
      </c>
    </row>
    <row r="12" spans="1:6" ht="30" customHeight="1" x14ac:dyDescent="0.25">
      <c r="A12" s="19" t="s">
        <v>0</v>
      </c>
      <c r="B12" s="20" t="s">
        <v>45</v>
      </c>
      <c r="C12" s="20" t="s">
        <v>44</v>
      </c>
      <c r="D12" s="19" t="s">
        <v>47</v>
      </c>
    </row>
    <row r="13" spans="1:6" ht="75" x14ac:dyDescent="0.25">
      <c r="A13" s="5" t="s">
        <v>5</v>
      </c>
      <c r="B13" s="18" t="s">
        <v>114</v>
      </c>
      <c r="C13" s="9" t="s">
        <v>71</v>
      </c>
      <c r="D13" s="5" t="s">
        <v>115</v>
      </c>
      <c r="E13" s="115" t="s">
        <v>110</v>
      </c>
    </row>
    <row r="14" spans="1:6" ht="60" x14ac:dyDescent="0.25">
      <c r="A14" s="21" t="s">
        <v>41</v>
      </c>
      <c r="B14" s="22" t="s">
        <v>109</v>
      </c>
      <c r="C14" s="23" t="s">
        <v>71</v>
      </c>
      <c r="D14" s="21" t="s">
        <v>116</v>
      </c>
    </row>
    <row r="15" spans="1:6" ht="120" x14ac:dyDescent="0.25">
      <c r="A15" s="126" t="s">
        <v>118</v>
      </c>
      <c r="B15" s="127" t="s">
        <v>109</v>
      </c>
      <c r="C15" s="128" t="s">
        <v>71</v>
      </c>
      <c r="D15" s="126" t="s">
        <v>123</v>
      </c>
      <c r="E15" s="1" t="s">
        <v>124</v>
      </c>
    </row>
    <row r="16" spans="1:6" ht="30" customHeight="1" x14ac:dyDescent="0.25">
      <c r="A16" s="21" t="s">
        <v>4</v>
      </c>
      <c r="B16" s="22" t="s">
        <v>43</v>
      </c>
      <c r="C16" s="23" t="s">
        <v>71</v>
      </c>
      <c r="D16" s="17" t="s">
        <v>101</v>
      </c>
    </row>
    <row r="17" spans="1:5" ht="120" x14ac:dyDescent="0.25">
      <c r="A17" s="126" t="s">
        <v>3</v>
      </c>
      <c r="B17" s="129" t="s">
        <v>117</v>
      </c>
      <c r="C17" s="128" t="s">
        <v>71</v>
      </c>
      <c r="D17" s="130" t="s">
        <v>102</v>
      </c>
      <c r="E17" s="115" t="s">
        <v>111</v>
      </c>
    </row>
    <row r="18" spans="1:5" ht="60" x14ac:dyDescent="0.25">
      <c r="A18" s="21" t="s">
        <v>2</v>
      </c>
      <c r="B18" s="22" t="s">
        <v>69</v>
      </c>
      <c r="C18" s="134" t="s">
        <v>48</v>
      </c>
      <c r="D18" s="135" t="s">
        <v>107</v>
      </c>
      <c r="E18" s="1" t="s">
        <v>108</v>
      </c>
    </row>
    <row r="19" spans="1:5" ht="30" customHeight="1" x14ac:dyDescent="0.25">
      <c r="A19" s="131" t="s">
        <v>1</v>
      </c>
      <c r="B19" s="132" t="s">
        <v>46</v>
      </c>
      <c r="C19" s="120" t="s">
        <v>42</v>
      </c>
      <c r="D19" s="133" t="s">
        <v>103</v>
      </c>
    </row>
  </sheetData>
  <sheetProtection algorithmName="SHA-512" hashValue="YnG2Y2re/axn81iPThVo2L8BNznw0HbQzZWHCg0Q4k88eZYmDscNoTxX7Co963fYYYacgu4ZT61aE4H0LaPc/w==" saltValue="D6wcoV07TRYDPOlLUzQiFw==" spinCount="100000" sheet="1" objects="1" scenarios="1"/>
  <sortState ref="A4:F9">
    <sortCondition ref="A4"/>
  </sortState>
  <hyperlinks>
    <hyperlink ref="F4" r:id="rId1"/>
    <hyperlink ref="F7" r:id="rId2"/>
    <hyperlink ref="F10" r:id="rId3"/>
    <hyperlink ref="F9" r:id="rId4"/>
    <hyperlink ref="F8" r:id="rId5"/>
    <hyperlink ref="D5" r:id="rId6"/>
    <hyperlink ref="D4" r:id="rId7"/>
    <hyperlink ref="D7" r:id="rId8"/>
    <hyperlink ref="D8" r:id="rId9"/>
    <hyperlink ref="D9" r:id="rId10"/>
    <hyperlink ref="D10" r:id="rId11"/>
    <hyperlink ref="F5" r:id="rId12"/>
    <hyperlink ref="D6" r:id="rId13"/>
  </hyperlinks>
  <pageMargins left="0.5" right="0.5" top="0.5" bottom="0.5" header="0" footer="0"/>
  <pageSetup orientation="landscape" horizontalDpi="4294967293" verticalDpi="4294967293"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3" workbookViewId="0">
      <selection activeCell="C28" sqref="C28"/>
    </sheetView>
  </sheetViews>
  <sheetFormatPr defaultRowHeight="15" x14ac:dyDescent="0.25"/>
  <cols>
    <col min="1" max="1" width="20" style="4" customWidth="1"/>
    <col min="2" max="2" width="35.7109375" style="2" customWidth="1"/>
    <col min="3" max="5" width="12.7109375" style="2" customWidth="1"/>
    <col min="6" max="6" width="9.140625" style="2"/>
    <col min="7" max="7" width="21" style="2" bestFit="1" customWidth="1"/>
    <col min="8" max="8" width="15.7109375" style="2" customWidth="1"/>
    <col min="9" max="16384" width="9.140625" style="2"/>
  </cols>
  <sheetData>
    <row r="1" spans="1:6" ht="21" x14ac:dyDescent="0.25">
      <c r="A1" s="142" t="s">
        <v>97</v>
      </c>
      <c r="B1" s="142"/>
      <c r="C1" s="142"/>
      <c r="D1" s="142"/>
      <c r="E1" s="142"/>
      <c r="F1" s="36"/>
    </row>
    <row r="2" spans="1:6" ht="21" x14ac:dyDescent="0.25">
      <c r="A2" s="72"/>
      <c r="B2" s="72"/>
      <c r="C2" s="72"/>
      <c r="D2" s="72"/>
      <c r="E2" s="72"/>
      <c r="F2" s="36"/>
    </row>
    <row r="3" spans="1:6" ht="15.75" thickBot="1" x14ac:dyDescent="0.3">
      <c r="A3" s="66" t="s">
        <v>52</v>
      </c>
      <c r="B3" s="38"/>
      <c r="C3" s="114" t="s">
        <v>99</v>
      </c>
      <c r="D3" s="38"/>
      <c r="E3" s="38"/>
      <c r="F3" s="36"/>
    </row>
    <row r="4" spans="1:6" ht="15.75" thickBot="1" x14ac:dyDescent="0.3">
      <c r="A4" s="30" t="s">
        <v>98</v>
      </c>
      <c r="B4" s="38"/>
      <c r="C4" s="66" t="s">
        <v>51</v>
      </c>
      <c r="D4" s="38"/>
      <c r="E4" s="38"/>
      <c r="F4" s="36"/>
    </row>
    <row r="5" spans="1:6" x14ac:dyDescent="0.25">
      <c r="A5" s="39"/>
      <c r="B5" s="36"/>
      <c r="C5" s="36"/>
      <c r="D5" s="36"/>
      <c r="E5" s="36"/>
      <c r="F5" s="36"/>
    </row>
    <row r="6" spans="1:6" s="16" customFormat="1" ht="18.75" x14ac:dyDescent="0.25">
      <c r="A6" s="67" t="s">
        <v>32</v>
      </c>
      <c r="B6" s="67" t="s">
        <v>33</v>
      </c>
      <c r="C6" s="67" t="s">
        <v>35</v>
      </c>
      <c r="D6" s="67" t="s">
        <v>34</v>
      </c>
      <c r="E6" s="67" t="s">
        <v>36</v>
      </c>
      <c r="F6" s="40"/>
    </row>
    <row r="7" spans="1:6" x14ac:dyDescent="0.25">
      <c r="A7" s="41"/>
      <c r="B7" s="42"/>
      <c r="C7" s="43"/>
      <c r="D7" s="44"/>
      <c r="E7" s="61">
        <f>D7*C7</f>
        <v>0</v>
      </c>
      <c r="F7" s="36"/>
    </row>
    <row r="8" spans="1:6" x14ac:dyDescent="0.25">
      <c r="A8" s="45"/>
      <c r="B8" s="46"/>
      <c r="C8" s="47"/>
      <c r="D8" s="48"/>
      <c r="E8" s="62">
        <f t="shared" ref="E8:E21" si="0">D8*C8</f>
        <v>0</v>
      </c>
      <c r="F8" s="36"/>
    </row>
    <row r="9" spans="1:6" x14ac:dyDescent="0.25">
      <c r="A9" s="41"/>
      <c r="B9" s="42"/>
      <c r="C9" s="43"/>
      <c r="D9" s="44"/>
      <c r="E9" s="61">
        <f t="shared" si="0"/>
        <v>0</v>
      </c>
      <c r="F9" s="36"/>
    </row>
    <row r="10" spans="1:6" x14ac:dyDescent="0.25">
      <c r="A10" s="45"/>
      <c r="B10" s="46"/>
      <c r="C10" s="47"/>
      <c r="D10" s="48"/>
      <c r="E10" s="62">
        <f t="shared" si="0"/>
        <v>0</v>
      </c>
      <c r="F10" s="36"/>
    </row>
    <row r="11" spans="1:6" x14ac:dyDescent="0.25">
      <c r="A11" s="41"/>
      <c r="B11" s="42"/>
      <c r="C11" s="43"/>
      <c r="D11" s="44"/>
      <c r="E11" s="61">
        <f t="shared" si="0"/>
        <v>0</v>
      </c>
      <c r="F11" s="36"/>
    </row>
    <row r="12" spans="1:6" x14ac:dyDescent="0.25">
      <c r="A12" s="45"/>
      <c r="B12" s="46"/>
      <c r="C12" s="47"/>
      <c r="D12" s="48"/>
      <c r="E12" s="62">
        <f t="shared" si="0"/>
        <v>0</v>
      </c>
      <c r="F12" s="36"/>
    </row>
    <row r="13" spans="1:6" x14ac:dyDescent="0.25">
      <c r="A13" s="41"/>
      <c r="B13" s="42"/>
      <c r="C13" s="43"/>
      <c r="D13" s="44"/>
      <c r="E13" s="61">
        <f t="shared" si="0"/>
        <v>0</v>
      </c>
      <c r="F13" s="36"/>
    </row>
    <row r="14" spans="1:6" x14ac:dyDescent="0.25">
      <c r="A14" s="45"/>
      <c r="B14" s="46"/>
      <c r="C14" s="47"/>
      <c r="D14" s="48"/>
      <c r="E14" s="62">
        <f t="shared" si="0"/>
        <v>0</v>
      </c>
      <c r="F14" s="36"/>
    </row>
    <row r="15" spans="1:6" x14ac:dyDescent="0.25">
      <c r="A15" s="41"/>
      <c r="B15" s="42"/>
      <c r="C15" s="43"/>
      <c r="D15" s="44"/>
      <c r="E15" s="61">
        <f t="shared" si="0"/>
        <v>0</v>
      </c>
      <c r="F15" s="36"/>
    </row>
    <row r="16" spans="1:6" x14ac:dyDescent="0.25">
      <c r="A16" s="45"/>
      <c r="B16" s="46"/>
      <c r="C16" s="47"/>
      <c r="D16" s="48"/>
      <c r="E16" s="62">
        <f t="shared" si="0"/>
        <v>0</v>
      </c>
      <c r="F16" s="36"/>
    </row>
    <row r="17" spans="1:6" x14ac:dyDescent="0.25">
      <c r="A17" s="41"/>
      <c r="B17" s="42"/>
      <c r="C17" s="43"/>
      <c r="D17" s="44"/>
      <c r="E17" s="61">
        <f t="shared" si="0"/>
        <v>0</v>
      </c>
      <c r="F17" s="36"/>
    </row>
    <row r="18" spans="1:6" x14ac:dyDescent="0.25">
      <c r="A18" s="45"/>
      <c r="B18" s="46"/>
      <c r="C18" s="47"/>
      <c r="D18" s="48"/>
      <c r="E18" s="62">
        <f t="shared" si="0"/>
        <v>0</v>
      </c>
      <c r="F18" s="36"/>
    </row>
    <row r="19" spans="1:6" x14ac:dyDescent="0.25">
      <c r="A19" s="41"/>
      <c r="B19" s="42"/>
      <c r="C19" s="43"/>
      <c r="D19" s="44"/>
      <c r="E19" s="61">
        <f t="shared" si="0"/>
        <v>0</v>
      </c>
      <c r="F19" s="36"/>
    </row>
    <row r="20" spans="1:6" x14ac:dyDescent="0.25">
      <c r="A20" s="45"/>
      <c r="B20" s="46"/>
      <c r="C20" s="47"/>
      <c r="D20" s="48"/>
      <c r="E20" s="62">
        <f t="shared" si="0"/>
        <v>0</v>
      </c>
      <c r="F20" s="36"/>
    </row>
    <row r="21" spans="1:6" x14ac:dyDescent="0.25">
      <c r="A21" s="41"/>
      <c r="B21" s="42"/>
      <c r="C21" s="43"/>
      <c r="D21" s="44"/>
      <c r="E21" s="61">
        <f t="shared" si="0"/>
        <v>0</v>
      </c>
      <c r="F21" s="36"/>
    </row>
    <row r="22" spans="1:6" x14ac:dyDescent="0.25">
      <c r="A22" s="45"/>
      <c r="B22" s="46"/>
      <c r="C22" s="47"/>
      <c r="D22" s="48"/>
      <c r="E22" s="62">
        <f t="shared" ref="E22:E32" si="1">D22*C22</f>
        <v>0</v>
      </c>
      <c r="F22" s="36"/>
    </row>
    <row r="23" spans="1:6" x14ac:dyDescent="0.25">
      <c r="A23" s="41"/>
      <c r="B23" s="42"/>
      <c r="C23" s="43"/>
      <c r="D23" s="44"/>
      <c r="E23" s="61">
        <f t="shared" si="1"/>
        <v>0</v>
      </c>
      <c r="F23" s="36"/>
    </row>
    <row r="24" spans="1:6" x14ac:dyDescent="0.25">
      <c r="A24" s="45"/>
      <c r="B24" s="46"/>
      <c r="C24" s="47"/>
      <c r="D24" s="48"/>
      <c r="E24" s="62">
        <f t="shared" si="1"/>
        <v>0</v>
      </c>
      <c r="F24" s="36"/>
    </row>
    <row r="25" spans="1:6" x14ac:dyDescent="0.25">
      <c r="A25" s="41"/>
      <c r="B25" s="42"/>
      <c r="C25" s="43"/>
      <c r="D25" s="44"/>
      <c r="E25" s="61">
        <f t="shared" si="1"/>
        <v>0</v>
      </c>
      <c r="F25" s="36"/>
    </row>
    <row r="26" spans="1:6" x14ac:dyDescent="0.25">
      <c r="A26" s="45"/>
      <c r="B26" s="46"/>
      <c r="C26" s="47"/>
      <c r="D26" s="48"/>
      <c r="E26" s="62">
        <f t="shared" si="1"/>
        <v>0</v>
      </c>
      <c r="F26" s="36"/>
    </row>
    <row r="27" spans="1:6" x14ac:dyDescent="0.25">
      <c r="A27" s="41"/>
      <c r="B27" s="42"/>
      <c r="C27" s="43"/>
      <c r="D27" s="44"/>
      <c r="E27" s="61">
        <f t="shared" si="1"/>
        <v>0</v>
      </c>
      <c r="F27" s="36"/>
    </row>
    <row r="28" spans="1:6" x14ac:dyDescent="0.25">
      <c r="A28" s="45"/>
      <c r="B28" s="46"/>
      <c r="C28" s="47"/>
      <c r="D28" s="48"/>
      <c r="E28" s="62">
        <f t="shared" si="1"/>
        <v>0</v>
      </c>
      <c r="F28" s="36"/>
    </row>
    <row r="29" spans="1:6" x14ac:dyDescent="0.25">
      <c r="A29" s="41"/>
      <c r="B29" s="42"/>
      <c r="C29" s="43"/>
      <c r="D29" s="44"/>
      <c r="E29" s="61">
        <f t="shared" si="1"/>
        <v>0</v>
      </c>
      <c r="F29" s="36"/>
    </row>
    <row r="30" spans="1:6" x14ac:dyDescent="0.25">
      <c r="A30" s="45"/>
      <c r="B30" s="46"/>
      <c r="C30" s="47"/>
      <c r="D30" s="48"/>
      <c r="E30" s="62">
        <f t="shared" si="1"/>
        <v>0</v>
      </c>
      <c r="F30" s="36"/>
    </row>
    <row r="31" spans="1:6" x14ac:dyDescent="0.25">
      <c r="A31" s="41"/>
      <c r="B31" s="42"/>
      <c r="C31" s="43"/>
      <c r="D31" s="44"/>
      <c r="E31" s="61">
        <f t="shared" si="1"/>
        <v>0</v>
      </c>
      <c r="F31" s="36"/>
    </row>
    <row r="32" spans="1:6" x14ac:dyDescent="0.25">
      <c r="A32" s="45"/>
      <c r="B32" s="46"/>
      <c r="C32" s="47"/>
      <c r="D32" s="48"/>
      <c r="E32" s="62">
        <f t="shared" si="1"/>
        <v>0</v>
      </c>
      <c r="F32" s="36"/>
    </row>
    <row r="33" spans="1:6" x14ac:dyDescent="0.25">
      <c r="A33" s="49"/>
      <c r="B33" s="50"/>
      <c r="C33" s="51"/>
      <c r="D33" s="52" t="s">
        <v>37</v>
      </c>
      <c r="E33" s="63">
        <f>SUM(E7:E32)</f>
        <v>0</v>
      </c>
      <c r="F33" s="36"/>
    </row>
    <row r="34" spans="1:6" x14ac:dyDescent="0.25">
      <c r="A34" s="53"/>
      <c r="B34" s="54"/>
      <c r="C34" s="55"/>
      <c r="D34" s="56" t="s">
        <v>49</v>
      </c>
      <c r="E34" s="63">
        <f>E33*0.4</f>
        <v>0</v>
      </c>
      <c r="F34" s="36"/>
    </row>
    <row r="35" spans="1:6" x14ac:dyDescent="0.25">
      <c r="A35" s="68" t="s">
        <v>68</v>
      </c>
      <c r="B35" s="57"/>
      <c r="C35" s="36"/>
      <c r="D35" s="58" t="s">
        <v>38</v>
      </c>
      <c r="E35" s="64">
        <f>E33*0.05</f>
        <v>0</v>
      </c>
      <c r="F35" s="108" t="s">
        <v>50</v>
      </c>
    </row>
    <row r="36" spans="1:6" x14ac:dyDescent="0.25">
      <c r="A36" s="37"/>
      <c r="B36" s="59"/>
      <c r="C36" s="36"/>
      <c r="D36" s="58" t="s">
        <v>39</v>
      </c>
      <c r="E36" s="107"/>
      <c r="F36" s="108" t="s">
        <v>90</v>
      </c>
    </row>
    <row r="37" spans="1:6" x14ac:dyDescent="0.25">
      <c r="A37" s="37"/>
      <c r="B37" s="59"/>
      <c r="C37" s="36"/>
      <c r="D37" s="60" t="s">
        <v>40</v>
      </c>
      <c r="E37" s="65">
        <f>E33-E34+E35+E36</f>
        <v>0</v>
      </c>
      <c r="F37" s="36"/>
    </row>
    <row r="38" spans="1:6" x14ac:dyDescent="0.25">
      <c r="A38" s="37"/>
      <c r="B38" s="59"/>
      <c r="C38" s="36"/>
      <c r="D38" s="36"/>
      <c r="E38" s="36"/>
      <c r="F38" s="36"/>
    </row>
    <row r="40" spans="1:6" x14ac:dyDescent="0.25">
      <c r="A40" s="112" t="s">
        <v>100</v>
      </c>
      <c r="B40" s="111"/>
    </row>
  </sheetData>
  <sheetProtection algorithmName="SHA-512" hashValue="NzNKIqmGFCZ09E89I1DX/JSI8ph968C3LzXDHZkNL3OGqYppAGqSDJiz5Rja3wmcAKDFNwWmJIQRVBdNLptRRg==" saltValue="1Ig4Q8tqXBb15Y0kKT3R3g==" spinCount="100000" sheet="1" objects="1" scenarios="1" formatCells="0" formatColumns="0" formatRows="0" insertRows="0"/>
  <mergeCells count="1">
    <mergeCell ref="A1:E1"/>
  </mergeCells>
  <conditionalFormatting sqref="E7:E34">
    <cfRule type="cellIs" dxfId="6" priority="2" operator="equal">
      <formula>0</formula>
    </cfRule>
  </conditionalFormatting>
  <conditionalFormatting sqref="E8 E10 E12 E14 E16 E18 E20 E22 E24 E26 E28 E30 E32">
    <cfRule type="cellIs" dxfId="5" priority="1" operator="equal">
      <formula>0</formula>
    </cfRule>
  </conditionalFormatting>
  <pageMargins left="0.5" right="0.5" top="0.5" bottom="0.5" header="0" footer="0"/>
  <pageSetup scale="99"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A7" sqref="A7"/>
    </sheetView>
  </sheetViews>
  <sheetFormatPr defaultRowHeight="15" x14ac:dyDescent="0.25"/>
  <cols>
    <col min="1" max="1" width="20" style="4" customWidth="1"/>
    <col min="2" max="2" width="35.7109375" style="2" customWidth="1"/>
    <col min="3" max="5" width="12.7109375" style="2" customWidth="1"/>
  </cols>
  <sheetData>
    <row r="1" spans="1:5" ht="21" x14ac:dyDescent="0.25">
      <c r="A1" s="142" t="s">
        <v>91</v>
      </c>
      <c r="B1" s="142"/>
      <c r="C1" s="142"/>
      <c r="D1" s="142"/>
      <c r="E1" s="142"/>
    </row>
    <row r="2" spans="1:5" ht="21" x14ac:dyDescent="0.25">
      <c r="A2" s="72"/>
      <c r="B2" s="72"/>
      <c r="C2" s="72"/>
      <c r="D2" s="72"/>
      <c r="E2" s="72"/>
    </row>
    <row r="3" spans="1:5" ht="15.75" thickBot="1" x14ac:dyDescent="0.3">
      <c r="A3" s="66" t="s">
        <v>106</v>
      </c>
      <c r="B3" s="38"/>
      <c r="C3" s="66" t="s">
        <v>99</v>
      </c>
      <c r="D3" s="38"/>
      <c r="E3" s="38"/>
    </row>
    <row r="4" spans="1:5" ht="15.75" thickBot="1" x14ac:dyDescent="0.3">
      <c r="A4" s="66" t="s">
        <v>52</v>
      </c>
      <c r="B4" s="38"/>
      <c r="C4" s="66" t="s">
        <v>51</v>
      </c>
      <c r="D4" s="38"/>
      <c r="E4" s="38"/>
    </row>
    <row r="5" spans="1:5" x14ac:dyDescent="0.25">
      <c r="A5" s="39"/>
      <c r="B5" s="36"/>
      <c r="C5" s="36"/>
      <c r="D5" s="36"/>
      <c r="E5" s="36"/>
    </row>
    <row r="6" spans="1:5" ht="18.75" x14ac:dyDescent="0.25">
      <c r="A6" s="67" t="s">
        <v>32</v>
      </c>
      <c r="B6" s="67" t="s">
        <v>33</v>
      </c>
      <c r="C6" s="67" t="s">
        <v>35</v>
      </c>
      <c r="D6" s="67" t="s">
        <v>34</v>
      </c>
      <c r="E6" s="67" t="s">
        <v>36</v>
      </c>
    </row>
    <row r="7" spans="1:5" x14ac:dyDescent="0.25">
      <c r="A7" s="41"/>
      <c r="B7" s="42"/>
      <c r="C7" s="43"/>
      <c r="D7" s="44"/>
      <c r="E7" s="61">
        <f>D7*C7</f>
        <v>0</v>
      </c>
    </row>
    <row r="8" spans="1:5" x14ac:dyDescent="0.25">
      <c r="A8" s="45"/>
      <c r="B8" s="46"/>
      <c r="C8" s="47"/>
      <c r="D8" s="48"/>
      <c r="E8" s="62">
        <f t="shared" ref="E8:E32" si="0">D8*C8</f>
        <v>0</v>
      </c>
    </row>
    <row r="9" spans="1:5" x14ac:dyDescent="0.25">
      <c r="A9" s="41"/>
      <c r="B9" s="42"/>
      <c r="C9" s="43"/>
      <c r="D9" s="44"/>
      <c r="E9" s="61">
        <f t="shared" si="0"/>
        <v>0</v>
      </c>
    </row>
    <row r="10" spans="1:5" x14ac:dyDescent="0.25">
      <c r="A10" s="45"/>
      <c r="B10" s="46"/>
      <c r="C10" s="47"/>
      <c r="D10" s="48"/>
      <c r="E10" s="62">
        <f t="shared" si="0"/>
        <v>0</v>
      </c>
    </row>
    <row r="11" spans="1:5" x14ac:dyDescent="0.25">
      <c r="A11" s="41"/>
      <c r="B11" s="42"/>
      <c r="C11" s="43"/>
      <c r="D11" s="44"/>
      <c r="E11" s="61">
        <f t="shared" si="0"/>
        <v>0</v>
      </c>
    </row>
    <row r="12" spans="1:5" x14ac:dyDescent="0.25">
      <c r="A12" s="45"/>
      <c r="B12" s="46"/>
      <c r="C12" s="47"/>
      <c r="D12" s="48"/>
      <c r="E12" s="62">
        <f t="shared" si="0"/>
        <v>0</v>
      </c>
    </row>
    <row r="13" spans="1:5" x14ac:dyDescent="0.25">
      <c r="A13" s="41"/>
      <c r="B13" s="42"/>
      <c r="C13" s="43"/>
      <c r="D13" s="44"/>
      <c r="E13" s="61">
        <f t="shared" si="0"/>
        <v>0</v>
      </c>
    </row>
    <row r="14" spans="1:5" x14ac:dyDescent="0.25">
      <c r="A14" s="45"/>
      <c r="B14" s="46"/>
      <c r="C14" s="47"/>
      <c r="D14" s="48"/>
      <c r="E14" s="62">
        <f t="shared" si="0"/>
        <v>0</v>
      </c>
    </row>
    <row r="15" spans="1:5" x14ac:dyDescent="0.25">
      <c r="A15" s="41"/>
      <c r="B15" s="42"/>
      <c r="C15" s="43"/>
      <c r="D15" s="44"/>
      <c r="E15" s="61">
        <f t="shared" si="0"/>
        <v>0</v>
      </c>
    </row>
    <row r="16" spans="1:5" x14ac:dyDescent="0.25">
      <c r="A16" s="45"/>
      <c r="B16" s="46"/>
      <c r="C16" s="47"/>
      <c r="D16" s="48"/>
      <c r="E16" s="62">
        <f t="shared" si="0"/>
        <v>0</v>
      </c>
    </row>
    <row r="17" spans="1:5" x14ac:dyDescent="0.25">
      <c r="A17" s="41"/>
      <c r="B17" s="42"/>
      <c r="C17" s="43"/>
      <c r="D17" s="44"/>
      <c r="E17" s="61">
        <f t="shared" si="0"/>
        <v>0</v>
      </c>
    </row>
    <row r="18" spans="1:5" x14ac:dyDescent="0.25">
      <c r="A18" s="45"/>
      <c r="B18" s="46"/>
      <c r="C18" s="47"/>
      <c r="D18" s="48"/>
      <c r="E18" s="62">
        <f t="shared" si="0"/>
        <v>0</v>
      </c>
    </row>
    <row r="19" spans="1:5" x14ac:dyDescent="0.25">
      <c r="A19" s="41"/>
      <c r="B19" s="42"/>
      <c r="C19" s="43"/>
      <c r="D19" s="44"/>
      <c r="E19" s="61">
        <f t="shared" si="0"/>
        <v>0</v>
      </c>
    </row>
    <row r="20" spans="1:5" x14ac:dyDescent="0.25">
      <c r="A20" s="45"/>
      <c r="B20" s="46"/>
      <c r="C20" s="47"/>
      <c r="D20" s="48"/>
      <c r="E20" s="62">
        <f t="shared" si="0"/>
        <v>0</v>
      </c>
    </row>
    <row r="21" spans="1:5" x14ac:dyDescent="0.25">
      <c r="A21" s="41"/>
      <c r="B21" s="42"/>
      <c r="C21" s="43"/>
      <c r="D21" s="44"/>
      <c r="E21" s="61">
        <f t="shared" si="0"/>
        <v>0</v>
      </c>
    </row>
    <row r="22" spans="1:5" x14ac:dyDescent="0.25">
      <c r="A22" s="45"/>
      <c r="B22" s="46"/>
      <c r="C22" s="47"/>
      <c r="D22" s="48"/>
      <c r="E22" s="62">
        <f t="shared" si="0"/>
        <v>0</v>
      </c>
    </row>
    <row r="23" spans="1:5" x14ac:dyDescent="0.25">
      <c r="A23" s="41"/>
      <c r="B23" s="42"/>
      <c r="C23" s="43"/>
      <c r="D23" s="44"/>
      <c r="E23" s="61">
        <f t="shared" si="0"/>
        <v>0</v>
      </c>
    </row>
    <row r="24" spans="1:5" x14ac:dyDescent="0.25">
      <c r="A24" s="45"/>
      <c r="B24" s="46"/>
      <c r="C24" s="47"/>
      <c r="D24" s="48"/>
      <c r="E24" s="62">
        <f t="shared" si="0"/>
        <v>0</v>
      </c>
    </row>
    <row r="25" spans="1:5" x14ac:dyDescent="0.25">
      <c r="A25" s="41"/>
      <c r="B25" s="42"/>
      <c r="C25" s="43"/>
      <c r="D25" s="44"/>
      <c r="E25" s="61">
        <f t="shared" si="0"/>
        <v>0</v>
      </c>
    </row>
    <row r="26" spans="1:5" x14ac:dyDescent="0.25">
      <c r="A26" s="45"/>
      <c r="B26" s="46"/>
      <c r="C26" s="47"/>
      <c r="D26" s="48"/>
      <c r="E26" s="62">
        <f t="shared" si="0"/>
        <v>0</v>
      </c>
    </row>
    <row r="27" spans="1:5" x14ac:dyDescent="0.25">
      <c r="A27" s="41"/>
      <c r="B27" s="42"/>
      <c r="C27" s="43"/>
      <c r="D27" s="44"/>
      <c r="E27" s="61">
        <f t="shared" si="0"/>
        <v>0</v>
      </c>
    </row>
    <row r="28" spans="1:5" x14ac:dyDescent="0.25">
      <c r="A28" s="45"/>
      <c r="B28" s="46"/>
      <c r="C28" s="47"/>
      <c r="D28" s="48"/>
      <c r="E28" s="62">
        <f t="shared" si="0"/>
        <v>0</v>
      </c>
    </row>
    <row r="29" spans="1:5" x14ac:dyDescent="0.25">
      <c r="A29" s="41"/>
      <c r="B29" s="42"/>
      <c r="C29" s="43"/>
      <c r="D29" s="44"/>
      <c r="E29" s="61">
        <f t="shared" si="0"/>
        <v>0</v>
      </c>
    </row>
    <row r="30" spans="1:5" x14ac:dyDescent="0.25">
      <c r="A30" s="45"/>
      <c r="B30" s="46"/>
      <c r="C30" s="47"/>
      <c r="D30" s="48"/>
      <c r="E30" s="62"/>
    </row>
    <row r="31" spans="1:5" x14ac:dyDescent="0.25">
      <c r="A31" s="41"/>
      <c r="B31" s="42"/>
      <c r="C31" s="43"/>
      <c r="D31" s="44"/>
      <c r="E31" s="61">
        <f t="shared" si="0"/>
        <v>0</v>
      </c>
    </row>
    <row r="32" spans="1:5" x14ac:dyDescent="0.25">
      <c r="A32" s="45"/>
      <c r="B32" s="46"/>
      <c r="C32" s="47"/>
      <c r="D32" s="48"/>
      <c r="E32" s="62">
        <f t="shared" si="0"/>
        <v>0</v>
      </c>
    </row>
    <row r="33" spans="1:6" x14ac:dyDescent="0.25">
      <c r="A33" s="49"/>
      <c r="B33" s="50"/>
      <c r="C33" s="51"/>
      <c r="D33" s="52" t="s">
        <v>37</v>
      </c>
      <c r="E33" s="63">
        <f>SUM(E7:E32)</f>
        <v>0</v>
      </c>
    </row>
    <row r="34" spans="1:6" x14ac:dyDescent="0.25">
      <c r="A34" s="109" t="s">
        <v>93</v>
      </c>
      <c r="B34" s="110"/>
      <c r="C34" s="55"/>
      <c r="D34" s="56" t="s">
        <v>49</v>
      </c>
      <c r="E34" s="63">
        <f>E33*0.4</f>
        <v>0</v>
      </c>
    </row>
    <row r="35" spans="1:6" x14ac:dyDescent="0.25">
      <c r="A35" s="68" t="s">
        <v>68</v>
      </c>
      <c r="B35" s="57"/>
      <c r="C35" s="36"/>
      <c r="D35" s="58" t="s">
        <v>38</v>
      </c>
      <c r="E35" s="64">
        <f>(E33-E34)*0.05</f>
        <v>0</v>
      </c>
      <c r="F35" t="s">
        <v>92</v>
      </c>
    </row>
    <row r="36" spans="1:6" x14ac:dyDescent="0.25">
      <c r="A36" s="37"/>
      <c r="B36" s="59"/>
      <c r="C36" s="36"/>
      <c r="D36" s="58" t="s">
        <v>39</v>
      </c>
      <c r="E36" s="107"/>
      <c r="F36" t="s">
        <v>90</v>
      </c>
    </row>
    <row r="37" spans="1:6" x14ac:dyDescent="0.25">
      <c r="A37" s="37"/>
      <c r="B37" s="59"/>
      <c r="C37" s="36"/>
      <c r="D37" s="60" t="s">
        <v>40</v>
      </c>
      <c r="E37" s="65">
        <f>E33-E34+E35+E36</f>
        <v>0</v>
      </c>
    </row>
    <row r="38" spans="1:6" x14ac:dyDescent="0.25">
      <c r="A38" s="37"/>
      <c r="B38" s="59"/>
      <c r="C38" s="36"/>
      <c r="D38" s="36"/>
      <c r="E38" s="36"/>
    </row>
  </sheetData>
  <sheetProtection algorithmName="SHA-512" hashValue="dHbgaO2wfoEzLxudLfqD6ZhTzkqg1+DOgr1R6U8LXh3qcGJTp7KVj4fwSDrxqcE5ofQsx/HoNvcV51XAl6ZZFQ==" saltValue="P89SEbvei8/SW1BpfoEc5g==" spinCount="100000" sheet="1" objects="1" scenarios="1" formatCells="0" formatColumns="0" formatRows="0" insertRows="0"/>
  <mergeCells count="1">
    <mergeCell ref="A1:E1"/>
  </mergeCells>
  <conditionalFormatting sqref="E7:E34">
    <cfRule type="cellIs" dxfId="4" priority="2" operator="equal">
      <formula>0</formula>
    </cfRule>
  </conditionalFormatting>
  <conditionalFormatting sqref="E8 E10 E12 E14 E16 E18 E20 E22 E24 E26 E28 E30 E32">
    <cfRule type="cellIs" dxfId="3" priority="1" operator="equal">
      <formula>0</formula>
    </cfRule>
  </conditionalFormatting>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6"/>
  <sheetViews>
    <sheetView workbookViewId="0">
      <selection activeCell="C9" sqref="C9"/>
    </sheetView>
  </sheetViews>
  <sheetFormatPr defaultRowHeight="15" x14ac:dyDescent="0.25"/>
  <cols>
    <col min="1" max="1" width="1.140625" customWidth="1"/>
    <col min="2" max="2" width="7" style="73" customWidth="1"/>
    <col min="3" max="3" width="19.7109375" style="74" customWidth="1"/>
    <col min="4" max="4" width="68" customWidth="1"/>
    <col min="5" max="5" width="26" customWidth="1"/>
    <col min="6" max="6" width="9.7109375" customWidth="1"/>
    <col min="7" max="7" width="9.7109375" style="75" customWidth="1"/>
  </cols>
  <sheetData>
    <row r="2" spans="2:7" x14ac:dyDescent="0.25">
      <c r="B2" s="145"/>
      <c r="C2" s="145"/>
      <c r="D2" s="145"/>
      <c r="E2" s="145"/>
      <c r="F2" s="145"/>
      <c r="G2" s="145"/>
    </row>
    <row r="3" spans="2:7" x14ac:dyDescent="0.25">
      <c r="B3" s="146" t="s">
        <v>125</v>
      </c>
      <c r="C3" s="146"/>
      <c r="D3" s="146"/>
      <c r="E3" s="146"/>
      <c r="F3" s="146"/>
      <c r="G3" s="146"/>
    </row>
    <row r="4" spans="2:7" x14ac:dyDescent="0.25">
      <c r="B4" s="146" t="s">
        <v>77</v>
      </c>
      <c r="C4" s="146"/>
      <c r="D4" s="146"/>
      <c r="E4" s="146"/>
      <c r="F4" s="146"/>
      <c r="G4" s="146"/>
    </row>
    <row r="5" spans="2:7" x14ac:dyDescent="0.25">
      <c r="B5" s="146" t="s">
        <v>78</v>
      </c>
      <c r="C5" s="146"/>
      <c r="D5" s="146"/>
      <c r="E5" s="146"/>
      <c r="F5" s="146"/>
      <c r="G5" s="146"/>
    </row>
    <row r="6" spans="2:7" x14ac:dyDescent="0.25">
      <c r="B6" s="146" t="s">
        <v>79</v>
      </c>
      <c r="C6" s="146"/>
      <c r="D6" s="105" t="s">
        <v>80</v>
      </c>
      <c r="E6" s="146" t="s">
        <v>81</v>
      </c>
      <c r="F6" s="146"/>
      <c r="G6" s="146"/>
    </row>
    <row r="7" spans="2:7" x14ac:dyDescent="0.25">
      <c r="B7" s="143" t="s">
        <v>82</v>
      </c>
      <c r="C7" s="143"/>
      <c r="D7" s="143"/>
      <c r="E7" s="143"/>
      <c r="F7" s="143"/>
      <c r="G7" s="143"/>
    </row>
    <row r="8" spans="2:7" x14ac:dyDescent="0.25">
      <c r="B8" s="77" t="s">
        <v>83</v>
      </c>
      <c r="C8" s="78" t="s">
        <v>32</v>
      </c>
      <c r="D8" s="77" t="s">
        <v>66</v>
      </c>
      <c r="E8" s="77" t="s">
        <v>84</v>
      </c>
      <c r="F8" s="77" t="s">
        <v>85</v>
      </c>
      <c r="G8" s="79" t="s">
        <v>87</v>
      </c>
    </row>
    <row r="9" spans="2:7" x14ac:dyDescent="0.25">
      <c r="B9" s="91"/>
      <c r="C9" s="136"/>
      <c r="D9" s="92"/>
      <c r="E9" s="92"/>
      <c r="F9" s="93"/>
      <c r="G9" s="83">
        <f>F9*B9</f>
        <v>0</v>
      </c>
    </row>
    <row r="10" spans="2:7" x14ac:dyDescent="0.25">
      <c r="B10" s="94"/>
      <c r="C10" s="136"/>
      <c r="D10" s="95"/>
      <c r="E10" s="95"/>
      <c r="F10" s="96"/>
      <c r="G10" s="83">
        <f t="shared" ref="G10:G54" si="0">F10*B10</f>
        <v>0</v>
      </c>
    </row>
    <row r="11" spans="2:7" x14ac:dyDescent="0.25">
      <c r="B11" s="94"/>
      <c r="C11" s="136"/>
      <c r="D11" s="95"/>
      <c r="E11" s="95"/>
      <c r="F11" s="96"/>
      <c r="G11" s="83">
        <f t="shared" si="0"/>
        <v>0</v>
      </c>
    </row>
    <row r="12" spans="2:7" x14ac:dyDescent="0.25">
      <c r="B12" s="94"/>
      <c r="C12" s="136"/>
      <c r="D12" s="95"/>
      <c r="E12" s="95"/>
      <c r="F12" s="96"/>
      <c r="G12" s="83">
        <f t="shared" si="0"/>
        <v>0</v>
      </c>
    </row>
    <row r="13" spans="2:7" x14ac:dyDescent="0.25">
      <c r="B13" s="94"/>
      <c r="C13" s="136"/>
      <c r="D13" s="95"/>
      <c r="E13" s="95"/>
      <c r="F13" s="96"/>
      <c r="G13" s="83">
        <f t="shared" si="0"/>
        <v>0</v>
      </c>
    </row>
    <row r="14" spans="2:7" x14ac:dyDescent="0.25">
      <c r="B14" s="94"/>
      <c r="C14" s="136"/>
      <c r="D14" s="95"/>
      <c r="E14" s="95"/>
      <c r="F14" s="96"/>
      <c r="G14" s="83">
        <f t="shared" si="0"/>
        <v>0</v>
      </c>
    </row>
    <row r="15" spans="2:7" x14ac:dyDescent="0.25">
      <c r="B15" s="94"/>
      <c r="C15" s="136"/>
      <c r="D15" s="95"/>
      <c r="E15" s="95"/>
      <c r="F15" s="96"/>
      <c r="G15" s="83">
        <f t="shared" si="0"/>
        <v>0</v>
      </c>
    </row>
    <row r="16" spans="2:7" x14ac:dyDescent="0.25">
      <c r="B16" s="94"/>
      <c r="C16" s="136"/>
      <c r="D16" s="95"/>
      <c r="E16" s="95"/>
      <c r="F16" s="96"/>
      <c r="G16" s="83">
        <f t="shared" si="0"/>
        <v>0</v>
      </c>
    </row>
    <row r="17" spans="2:7" x14ac:dyDescent="0.25">
      <c r="B17" s="94"/>
      <c r="C17" s="136"/>
      <c r="D17" s="95"/>
      <c r="E17" s="95"/>
      <c r="F17" s="96"/>
      <c r="G17" s="83">
        <f t="shared" si="0"/>
        <v>0</v>
      </c>
    </row>
    <row r="18" spans="2:7" x14ac:dyDescent="0.25">
      <c r="B18" s="94"/>
      <c r="C18" s="136"/>
      <c r="D18" s="95"/>
      <c r="E18" s="95"/>
      <c r="F18" s="96"/>
      <c r="G18" s="83">
        <f t="shared" si="0"/>
        <v>0</v>
      </c>
    </row>
    <row r="19" spans="2:7" x14ac:dyDescent="0.25">
      <c r="B19" s="94"/>
      <c r="C19" s="136"/>
      <c r="D19" s="95"/>
      <c r="E19" s="95"/>
      <c r="F19" s="96"/>
      <c r="G19" s="83">
        <f t="shared" si="0"/>
        <v>0</v>
      </c>
    </row>
    <row r="20" spans="2:7" x14ac:dyDescent="0.25">
      <c r="B20" s="94"/>
      <c r="C20" s="136"/>
      <c r="D20" s="95"/>
      <c r="E20" s="95"/>
      <c r="F20" s="96"/>
      <c r="G20" s="83">
        <f t="shared" si="0"/>
        <v>0</v>
      </c>
    </row>
    <row r="21" spans="2:7" x14ac:dyDescent="0.25">
      <c r="B21" s="94"/>
      <c r="C21" s="136"/>
      <c r="D21" s="95"/>
      <c r="E21" s="95"/>
      <c r="F21" s="96"/>
      <c r="G21" s="83">
        <f t="shared" si="0"/>
        <v>0</v>
      </c>
    </row>
    <row r="22" spans="2:7" x14ac:dyDescent="0.25">
      <c r="B22" s="94"/>
      <c r="C22" s="136"/>
      <c r="D22" s="95"/>
      <c r="E22" s="95"/>
      <c r="F22" s="96"/>
      <c r="G22" s="83">
        <f t="shared" si="0"/>
        <v>0</v>
      </c>
    </row>
    <row r="23" spans="2:7" x14ac:dyDescent="0.25">
      <c r="B23" s="94"/>
      <c r="C23" s="136"/>
      <c r="D23" s="95"/>
      <c r="E23" s="95"/>
      <c r="F23" s="96"/>
      <c r="G23" s="83">
        <f t="shared" si="0"/>
        <v>0</v>
      </c>
    </row>
    <row r="24" spans="2:7" x14ac:dyDescent="0.25">
      <c r="B24" s="94"/>
      <c r="C24" s="136"/>
      <c r="D24" s="95"/>
      <c r="E24" s="95"/>
      <c r="F24" s="96"/>
      <c r="G24" s="83">
        <f t="shared" si="0"/>
        <v>0</v>
      </c>
    </row>
    <row r="25" spans="2:7" x14ac:dyDescent="0.25">
      <c r="B25" s="94"/>
      <c r="C25" s="136"/>
      <c r="D25" s="95"/>
      <c r="E25" s="95"/>
      <c r="F25" s="96"/>
      <c r="G25" s="83">
        <f t="shared" si="0"/>
        <v>0</v>
      </c>
    </row>
    <row r="26" spans="2:7" x14ac:dyDescent="0.25">
      <c r="B26" s="94"/>
      <c r="C26" s="136"/>
      <c r="D26" s="95"/>
      <c r="E26" s="95"/>
      <c r="F26" s="96"/>
      <c r="G26" s="83">
        <f t="shared" si="0"/>
        <v>0</v>
      </c>
    </row>
    <row r="27" spans="2:7" x14ac:dyDescent="0.25">
      <c r="B27" s="94"/>
      <c r="C27" s="136"/>
      <c r="D27" s="95"/>
      <c r="E27" s="95"/>
      <c r="F27" s="96"/>
      <c r="G27" s="83">
        <f t="shared" si="0"/>
        <v>0</v>
      </c>
    </row>
    <row r="28" spans="2:7" x14ac:dyDescent="0.25">
      <c r="B28" s="94"/>
      <c r="C28" s="136"/>
      <c r="D28" s="95"/>
      <c r="E28" s="95"/>
      <c r="F28" s="96"/>
      <c r="G28" s="83">
        <f t="shared" si="0"/>
        <v>0</v>
      </c>
    </row>
    <row r="29" spans="2:7" x14ac:dyDescent="0.25">
      <c r="B29" s="94"/>
      <c r="C29" s="136"/>
      <c r="D29" s="95"/>
      <c r="E29" s="95"/>
      <c r="F29" s="96"/>
      <c r="G29" s="83">
        <f t="shared" si="0"/>
        <v>0</v>
      </c>
    </row>
    <row r="30" spans="2:7" x14ac:dyDescent="0.25">
      <c r="B30" s="94"/>
      <c r="C30" s="136"/>
      <c r="D30" s="95"/>
      <c r="E30" s="95"/>
      <c r="F30" s="96"/>
      <c r="G30" s="83">
        <f t="shared" si="0"/>
        <v>0</v>
      </c>
    </row>
    <row r="31" spans="2:7" x14ac:dyDescent="0.25">
      <c r="B31" s="94"/>
      <c r="C31" s="136"/>
      <c r="D31" s="95"/>
      <c r="E31" s="95"/>
      <c r="F31" s="96"/>
      <c r="G31" s="83">
        <f t="shared" si="0"/>
        <v>0</v>
      </c>
    </row>
    <row r="32" spans="2:7" x14ac:dyDescent="0.25">
      <c r="B32" s="94"/>
      <c r="C32" s="136"/>
      <c r="D32" s="95"/>
      <c r="E32" s="95"/>
      <c r="F32" s="96"/>
      <c r="G32" s="83">
        <f t="shared" si="0"/>
        <v>0</v>
      </c>
    </row>
    <row r="33" spans="2:7" x14ac:dyDescent="0.25">
      <c r="B33" s="94"/>
      <c r="C33" s="136"/>
      <c r="D33" s="95"/>
      <c r="E33" s="95"/>
      <c r="F33" s="96"/>
      <c r="G33" s="83">
        <f t="shared" si="0"/>
        <v>0</v>
      </c>
    </row>
    <row r="34" spans="2:7" x14ac:dyDescent="0.25">
      <c r="B34" s="94"/>
      <c r="C34" s="136"/>
      <c r="D34" s="95"/>
      <c r="E34" s="95"/>
      <c r="F34" s="96"/>
      <c r="G34" s="83">
        <f t="shared" si="0"/>
        <v>0</v>
      </c>
    </row>
    <row r="35" spans="2:7" x14ac:dyDescent="0.25">
      <c r="B35" s="94"/>
      <c r="C35" s="136"/>
      <c r="D35" s="95"/>
      <c r="E35" s="95"/>
      <c r="F35" s="96"/>
      <c r="G35" s="83">
        <f t="shared" si="0"/>
        <v>0</v>
      </c>
    </row>
    <row r="36" spans="2:7" x14ac:dyDescent="0.25">
      <c r="B36" s="94"/>
      <c r="C36" s="136"/>
      <c r="D36" s="95"/>
      <c r="E36" s="95"/>
      <c r="F36" s="96"/>
      <c r="G36" s="83">
        <f t="shared" si="0"/>
        <v>0</v>
      </c>
    </row>
    <row r="37" spans="2:7" x14ac:dyDescent="0.25">
      <c r="B37" s="94"/>
      <c r="C37" s="136"/>
      <c r="D37" s="95"/>
      <c r="E37" s="95"/>
      <c r="F37" s="96"/>
      <c r="G37" s="83">
        <f t="shared" si="0"/>
        <v>0</v>
      </c>
    </row>
    <row r="38" spans="2:7" x14ac:dyDescent="0.25">
      <c r="B38" s="94"/>
      <c r="C38" s="136"/>
      <c r="D38" s="95"/>
      <c r="E38" s="95"/>
      <c r="F38" s="96"/>
      <c r="G38" s="83">
        <f t="shared" si="0"/>
        <v>0</v>
      </c>
    </row>
    <row r="39" spans="2:7" x14ac:dyDescent="0.25">
      <c r="B39" s="94"/>
      <c r="C39" s="136"/>
      <c r="D39" s="95"/>
      <c r="E39" s="95"/>
      <c r="F39" s="96"/>
      <c r="G39" s="83">
        <f t="shared" si="0"/>
        <v>0</v>
      </c>
    </row>
    <row r="40" spans="2:7" x14ac:dyDescent="0.25">
      <c r="B40" s="94"/>
      <c r="C40" s="136"/>
      <c r="D40" s="95"/>
      <c r="E40" s="95"/>
      <c r="F40" s="96"/>
      <c r="G40" s="83">
        <f t="shared" si="0"/>
        <v>0</v>
      </c>
    </row>
    <row r="41" spans="2:7" x14ac:dyDescent="0.25">
      <c r="B41" s="94"/>
      <c r="C41" s="136"/>
      <c r="D41" s="95"/>
      <c r="E41" s="95"/>
      <c r="F41" s="96"/>
      <c r="G41" s="83">
        <f t="shared" si="0"/>
        <v>0</v>
      </c>
    </row>
    <row r="42" spans="2:7" x14ac:dyDescent="0.25">
      <c r="B42" s="94"/>
      <c r="C42" s="136"/>
      <c r="D42" s="95"/>
      <c r="E42" s="95"/>
      <c r="F42" s="96"/>
      <c r="G42" s="83">
        <f t="shared" si="0"/>
        <v>0</v>
      </c>
    </row>
    <row r="43" spans="2:7" x14ac:dyDescent="0.25">
      <c r="B43" s="94"/>
      <c r="C43" s="136"/>
      <c r="D43" s="95"/>
      <c r="E43" s="95"/>
      <c r="F43" s="96"/>
      <c r="G43" s="83">
        <f t="shared" si="0"/>
        <v>0</v>
      </c>
    </row>
    <row r="44" spans="2:7" x14ac:dyDescent="0.25">
      <c r="B44" s="94"/>
      <c r="C44" s="136"/>
      <c r="D44" s="95"/>
      <c r="E44" s="95"/>
      <c r="F44" s="96"/>
      <c r="G44" s="83">
        <f t="shared" si="0"/>
        <v>0</v>
      </c>
    </row>
    <row r="45" spans="2:7" x14ac:dyDescent="0.25">
      <c r="B45" s="94"/>
      <c r="C45" s="136"/>
      <c r="D45" s="95"/>
      <c r="E45" s="95"/>
      <c r="F45" s="96"/>
      <c r="G45" s="83">
        <f t="shared" si="0"/>
        <v>0</v>
      </c>
    </row>
    <row r="46" spans="2:7" x14ac:dyDescent="0.25">
      <c r="B46" s="94"/>
      <c r="C46" s="136"/>
      <c r="D46" s="95"/>
      <c r="E46" s="95"/>
      <c r="F46" s="96"/>
      <c r="G46" s="83">
        <f t="shared" si="0"/>
        <v>0</v>
      </c>
    </row>
    <row r="47" spans="2:7" x14ac:dyDescent="0.25">
      <c r="B47" s="94"/>
      <c r="C47" s="136"/>
      <c r="D47" s="95"/>
      <c r="E47" s="95"/>
      <c r="F47" s="96"/>
      <c r="G47" s="83">
        <f t="shared" si="0"/>
        <v>0</v>
      </c>
    </row>
    <row r="48" spans="2:7" x14ac:dyDescent="0.25">
      <c r="B48" s="94"/>
      <c r="C48" s="136"/>
      <c r="D48" s="95"/>
      <c r="E48" s="95"/>
      <c r="F48" s="96"/>
      <c r="G48" s="83">
        <f t="shared" si="0"/>
        <v>0</v>
      </c>
    </row>
    <row r="49" spans="2:8" x14ac:dyDescent="0.25">
      <c r="B49" s="94"/>
      <c r="C49" s="136"/>
      <c r="D49" s="95"/>
      <c r="E49" s="95"/>
      <c r="F49" s="96"/>
      <c r="G49" s="83">
        <f t="shared" si="0"/>
        <v>0</v>
      </c>
    </row>
    <row r="50" spans="2:8" x14ac:dyDescent="0.25">
      <c r="B50" s="94"/>
      <c r="C50" s="136"/>
      <c r="D50" s="95"/>
      <c r="E50" s="95"/>
      <c r="F50" s="96"/>
      <c r="G50" s="83">
        <f t="shared" si="0"/>
        <v>0</v>
      </c>
    </row>
    <row r="51" spans="2:8" x14ac:dyDescent="0.25">
      <c r="B51" s="94"/>
      <c r="C51" s="136"/>
      <c r="D51" s="95"/>
      <c r="E51" s="95"/>
      <c r="F51" s="96"/>
      <c r="G51" s="83">
        <f t="shared" si="0"/>
        <v>0</v>
      </c>
    </row>
    <row r="52" spans="2:8" x14ac:dyDescent="0.25">
      <c r="B52" s="94"/>
      <c r="C52" s="136"/>
      <c r="D52" s="95"/>
      <c r="E52" s="95"/>
      <c r="F52" s="96"/>
      <c r="G52" s="83">
        <f t="shared" si="0"/>
        <v>0</v>
      </c>
    </row>
    <row r="53" spans="2:8" x14ac:dyDescent="0.25">
      <c r="B53" s="94"/>
      <c r="C53" s="136"/>
      <c r="D53" s="95"/>
      <c r="E53" s="95"/>
      <c r="F53" s="96"/>
      <c r="G53" s="83">
        <f t="shared" si="0"/>
        <v>0</v>
      </c>
    </row>
    <row r="54" spans="2:8" ht="15.75" thickBot="1" x14ac:dyDescent="0.3">
      <c r="B54" s="102"/>
      <c r="C54" s="137"/>
      <c r="D54" s="103"/>
      <c r="E54" s="103"/>
      <c r="F54" s="104"/>
      <c r="G54" s="88">
        <f t="shared" si="0"/>
        <v>0</v>
      </c>
    </row>
    <row r="55" spans="2:8" x14ac:dyDescent="0.25">
      <c r="B55" s="80"/>
      <c r="C55" s="100"/>
      <c r="D55" s="82"/>
      <c r="E55" s="89" t="s">
        <v>63</v>
      </c>
      <c r="F55" s="101"/>
      <c r="G55" s="87">
        <f>SUM(G9:G54)</f>
        <v>0</v>
      </c>
    </row>
    <row r="56" spans="2:8" x14ac:dyDescent="0.25">
      <c r="B56" s="84"/>
      <c r="C56" s="81"/>
      <c r="D56" s="85"/>
      <c r="E56" s="76" t="s">
        <v>86</v>
      </c>
      <c r="F56" s="97"/>
      <c r="G56" s="86">
        <f>-(G55*0.4)</f>
        <v>0</v>
      </c>
    </row>
    <row r="57" spans="2:8" ht="15.75" thickBot="1" x14ac:dyDescent="0.3">
      <c r="B57" s="84"/>
      <c r="C57" s="81"/>
      <c r="D57" s="85"/>
      <c r="E57" s="90" t="s">
        <v>38</v>
      </c>
      <c r="F57" s="98"/>
      <c r="G57" s="88">
        <f>G55*0.05</f>
        <v>0</v>
      </c>
      <c r="H57" t="s">
        <v>96</v>
      </c>
    </row>
    <row r="58" spans="2:8" x14ac:dyDescent="0.25">
      <c r="B58" s="84"/>
      <c r="C58" s="81"/>
      <c r="D58" s="85"/>
      <c r="E58" s="89" t="s">
        <v>40</v>
      </c>
      <c r="F58" s="99"/>
      <c r="G58" s="87">
        <f>SUM(G55:G57)</f>
        <v>0</v>
      </c>
    </row>
    <row r="59" spans="2:8" x14ac:dyDescent="0.25">
      <c r="B59" s="144"/>
      <c r="C59" s="144"/>
      <c r="D59" s="144"/>
      <c r="E59" s="144"/>
      <c r="F59" s="144"/>
      <c r="G59" s="144"/>
    </row>
    <row r="66" spans="2:7" s="140" customFormat="1" x14ac:dyDescent="0.25">
      <c r="B66" s="138"/>
      <c r="C66" s="139"/>
      <c r="G66" s="141"/>
    </row>
  </sheetData>
  <sheetProtection algorithmName="SHA-512" hashValue="fQLLmGDoiD0V3lArmGoTp6V3esjKpi4ks+L78/VkaTLzLZB74tMU1tFLD/SOE5X1oLuLXEZNDgHbI28CB0qo2w==" saltValue="+379xrq3DZyQaOTdbeDSJw==" spinCount="100000" sheet="1" objects="1" scenarios="1" formatCells="0" formatColumns="0" formatRows="0" insertRows="0"/>
  <mergeCells count="8">
    <mergeCell ref="B7:G7"/>
    <mergeCell ref="B59:G59"/>
    <mergeCell ref="B2:G2"/>
    <mergeCell ref="B3:G3"/>
    <mergeCell ref="B4:G4"/>
    <mergeCell ref="B5:G5"/>
    <mergeCell ref="B6:C6"/>
    <mergeCell ref="E6:G6"/>
  </mergeCells>
  <conditionalFormatting sqref="G9:G54">
    <cfRule type="cellIs" dxfId="2"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13" sqref="A13"/>
    </sheetView>
  </sheetViews>
  <sheetFormatPr defaultRowHeight="15" x14ac:dyDescent="0.25"/>
  <cols>
    <col min="1" max="1" width="20" style="4" customWidth="1"/>
    <col min="2" max="2" width="35.7109375" style="2" customWidth="1"/>
    <col min="3" max="5" width="12.7109375" style="2" customWidth="1"/>
    <col min="6" max="6" width="9.140625" style="2"/>
    <col min="7" max="7" width="21" style="2" bestFit="1" customWidth="1"/>
  </cols>
  <sheetData>
    <row r="1" spans="1:7" ht="21" x14ac:dyDescent="0.25">
      <c r="A1" s="142" t="s">
        <v>70</v>
      </c>
      <c r="B1" s="142"/>
      <c r="C1" s="142"/>
      <c r="D1" s="142"/>
      <c r="E1" s="142"/>
      <c r="F1" s="36"/>
    </row>
    <row r="2" spans="1:7" ht="21" x14ac:dyDescent="0.25">
      <c r="A2" s="72"/>
      <c r="B2" s="72"/>
      <c r="C2" s="72"/>
      <c r="D2" s="72"/>
      <c r="E2" s="72"/>
      <c r="F2" s="36"/>
    </row>
    <row r="3" spans="1:7" ht="15.75" thickBot="1" x14ac:dyDescent="0.3">
      <c r="A3" s="114" t="s">
        <v>106</v>
      </c>
      <c r="B3" s="38"/>
      <c r="C3" s="114" t="s">
        <v>99</v>
      </c>
      <c r="D3" s="38"/>
      <c r="E3" s="38"/>
      <c r="F3" s="36"/>
    </row>
    <row r="4" spans="1:7" ht="15.75" thickBot="1" x14ac:dyDescent="0.3">
      <c r="A4" s="66" t="s">
        <v>52</v>
      </c>
      <c r="B4" s="38"/>
      <c r="C4" s="66" t="s">
        <v>51</v>
      </c>
      <c r="D4" s="38"/>
      <c r="E4" s="38"/>
      <c r="F4" s="36"/>
    </row>
    <row r="5" spans="1:7" x14ac:dyDescent="0.25">
      <c r="A5" s="39"/>
      <c r="B5" s="36"/>
      <c r="C5" s="36"/>
      <c r="D5" s="36"/>
      <c r="E5" s="36"/>
      <c r="F5" s="36"/>
    </row>
    <row r="6" spans="1:7" ht="18.75" x14ac:dyDescent="0.25">
      <c r="A6" s="67" t="s">
        <v>32</v>
      </c>
      <c r="B6" s="67" t="s">
        <v>33</v>
      </c>
      <c r="C6" s="67" t="s">
        <v>35</v>
      </c>
      <c r="D6" s="67" t="s">
        <v>34</v>
      </c>
      <c r="E6" s="67" t="s">
        <v>36</v>
      </c>
      <c r="F6" s="40"/>
      <c r="G6" s="16"/>
    </row>
    <row r="7" spans="1:7" x14ac:dyDescent="0.25">
      <c r="A7" s="41"/>
      <c r="B7" s="42"/>
      <c r="C7" s="43"/>
      <c r="D7" s="44"/>
      <c r="E7" s="61">
        <f>D7*C7</f>
        <v>0</v>
      </c>
      <c r="F7" s="36"/>
    </row>
    <row r="8" spans="1:7" x14ac:dyDescent="0.25">
      <c r="A8" s="45"/>
      <c r="B8" s="46"/>
      <c r="C8" s="47"/>
      <c r="D8" s="48"/>
      <c r="E8" s="62">
        <f t="shared" ref="E8:E32" si="0">D8*C8</f>
        <v>0</v>
      </c>
      <c r="F8" s="36"/>
    </row>
    <row r="9" spans="1:7" x14ac:dyDescent="0.25">
      <c r="A9" s="41"/>
      <c r="B9" s="42"/>
      <c r="C9" s="43"/>
      <c r="D9" s="44"/>
      <c r="E9" s="61">
        <f t="shared" si="0"/>
        <v>0</v>
      </c>
      <c r="F9" s="36"/>
    </row>
    <row r="10" spans="1:7" x14ac:dyDescent="0.25">
      <c r="A10" s="45"/>
      <c r="B10" s="46"/>
      <c r="C10" s="47"/>
      <c r="D10" s="48"/>
      <c r="E10" s="62">
        <f t="shared" si="0"/>
        <v>0</v>
      </c>
      <c r="F10" s="36"/>
    </row>
    <row r="11" spans="1:7" x14ac:dyDescent="0.25">
      <c r="A11" s="41"/>
      <c r="B11" s="42"/>
      <c r="C11" s="43"/>
      <c r="D11" s="44"/>
      <c r="E11" s="61">
        <f t="shared" si="0"/>
        <v>0</v>
      </c>
      <c r="F11" s="36"/>
    </row>
    <row r="12" spans="1:7" x14ac:dyDescent="0.25">
      <c r="A12" s="45"/>
      <c r="B12" s="46"/>
      <c r="C12" s="47"/>
      <c r="D12" s="48"/>
      <c r="E12" s="62">
        <f t="shared" si="0"/>
        <v>0</v>
      </c>
      <c r="F12" s="36"/>
    </row>
    <row r="13" spans="1:7" x14ac:dyDescent="0.25">
      <c r="A13" s="41"/>
      <c r="B13" s="42"/>
      <c r="C13" s="43"/>
      <c r="D13" s="44"/>
      <c r="E13" s="61">
        <f t="shared" si="0"/>
        <v>0</v>
      </c>
      <c r="F13" s="36"/>
    </row>
    <row r="14" spans="1:7" x14ac:dyDescent="0.25">
      <c r="A14" s="45"/>
      <c r="B14" s="46"/>
      <c r="C14" s="47"/>
      <c r="D14" s="48"/>
      <c r="E14" s="62">
        <f t="shared" si="0"/>
        <v>0</v>
      </c>
      <c r="F14" s="36"/>
    </row>
    <row r="15" spans="1:7" x14ac:dyDescent="0.25">
      <c r="A15" s="41"/>
      <c r="B15" s="42"/>
      <c r="C15" s="43"/>
      <c r="D15" s="44"/>
      <c r="E15" s="61">
        <f t="shared" si="0"/>
        <v>0</v>
      </c>
      <c r="F15" s="36"/>
    </row>
    <row r="16" spans="1:7" x14ac:dyDescent="0.25">
      <c r="A16" s="45"/>
      <c r="B16" s="46"/>
      <c r="C16" s="47"/>
      <c r="D16" s="48"/>
      <c r="E16" s="62">
        <f t="shared" si="0"/>
        <v>0</v>
      </c>
      <c r="F16" s="36"/>
    </row>
    <row r="17" spans="1:6" x14ac:dyDescent="0.25">
      <c r="A17" s="41"/>
      <c r="B17" s="42"/>
      <c r="C17" s="43"/>
      <c r="D17" s="44"/>
      <c r="E17" s="61">
        <f t="shared" si="0"/>
        <v>0</v>
      </c>
      <c r="F17" s="36"/>
    </row>
    <row r="18" spans="1:6" x14ac:dyDescent="0.25">
      <c r="A18" s="45"/>
      <c r="B18" s="46"/>
      <c r="C18" s="47"/>
      <c r="D18" s="48"/>
      <c r="E18" s="62">
        <f t="shared" si="0"/>
        <v>0</v>
      </c>
      <c r="F18" s="36"/>
    </row>
    <row r="19" spans="1:6" x14ac:dyDescent="0.25">
      <c r="A19" s="41"/>
      <c r="B19" s="42"/>
      <c r="C19" s="43"/>
      <c r="D19" s="44"/>
      <c r="E19" s="61">
        <f t="shared" si="0"/>
        <v>0</v>
      </c>
      <c r="F19" s="36"/>
    </row>
    <row r="20" spans="1:6" x14ac:dyDescent="0.25">
      <c r="A20" s="45"/>
      <c r="B20" s="46"/>
      <c r="C20" s="47"/>
      <c r="D20" s="48"/>
      <c r="E20" s="62">
        <f t="shared" si="0"/>
        <v>0</v>
      </c>
      <c r="F20" s="36"/>
    </row>
    <row r="21" spans="1:6" x14ac:dyDescent="0.25">
      <c r="A21" s="41"/>
      <c r="B21" s="42"/>
      <c r="C21" s="43"/>
      <c r="D21" s="44"/>
      <c r="E21" s="61">
        <f t="shared" si="0"/>
        <v>0</v>
      </c>
      <c r="F21" s="36"/>
    </row>
    <row r="22" spans="1:6" x14ac:dyDescent="0.25">
      <c r="A22" s="45"/>
      <c r="B22" s="46"/>
      <c r="C22" s="47"/>
      <c r="D22" s="48"/>
      <c r="E22" s="62">
        <f t="shared" si="0"/>
        <v>0</v>
      </c>
      <c r="F22" s="36"/>
    </row>
    <row r="23" spans="1:6" x14ac:dyDescent="0.25">
      <c r="A23" s="41"/>
      <c r="B23" s="42"/>
      <c r="C23" s="43"/>
      <c r="D23" s="44"/>
      <c r="E23" s="61">
        <f t="shared" si="0"/>
        <v>0</v>
      </c>
      <c r="F23" s="36"/>
    </row>
    <row r="24" spans="1:6" x14ac:dyDescent="0.25">
      <c r="A24" s="45"/>
      <c r="B24" s="46"/>
      <c r="C24" s="47"/>
      <c r="D24" s="48"/>
      <c r="E24" s="62">
        <f t="shared" si="0"/>
        <v>0</v>
      </c>
      <c r="F24" s="36"/>
    </row>
    <row r="25" spans="1:6" x14ac:dyDescent="0.25">
      <c r="A25" s="41"/>
      <c r="B25" s="42"/>
      <c r="C25" s="43"/>
      <c r="D25" s="44"/>
      <c r="E25" s="61">
        <f t="shared" si="0"/>
        <v>0</v>
      </c>
      <c r="F25" s="36"/>
    </row>
    <row r="26" spans="1:6" x14ac:dyDescent="0.25">
      <c r="A26" s="45"/>
      <c r="B26" s="46"/>
      <c r="C26" s="47"/>
      <c r="D26" s="48"/>
      <c r="E26" s="62">
        <f t="shared" si="0"/>
        <v>0</v>
      </c>
      <c r="F26" s="36"/>
    </row>
    <row r="27" spans="1:6" x14ac:dyDescent="0.25">
      <c r="A27" s="41"/>
      <c r="B27" s="42"/>
      <c r="C27" s="43"/>
      <c r="D27" s="44"/>
      <c r="E27" s="61">
        <f t="shared" si="0"/>
        <v>0</v>
      </c>
      <c r="F27" s="36"/>
    </row>
    <row r="28" spans="1:6" x14ac:dyDescent="0.25">
      <c r="A28" s="45"/>
      <c r="B28" s="46"/>
      <c r="C28" s="47"/>
      <c r="D28" s="48"/>
      <c r="E28" s="62">
        <f t="shared" si="0"/>
        <v>0</v>
      </c>
      <c r="F28" s="36"/>
    </row>
    <row r="29" spans="1:6" x14ac:dyDescent="0.25">
      <c r="A29" s="41"/>
      <c r="B29" s="42"/>
      <c r="C29" s="43"/>
      <c r="D29" s="44"/>
      <c r="E29" s="61">
        <f t="shared" si="0"/>
        <v>0</v>
      </c>
      <c r="F29" s="36"/>
    </row>
    <row r="30" spans="1:6" x14ac:dyDescent="0.25">
      <c r="A30" s="45"/>
      <c r="B30" s="46"/>
      <c r="C30" s="47"/>
      <c r="D30" s="48"/>
      <c r="E30" s="62">
        <f t="shared" si="0"/>
        <v>0</v>
      </c>
      <c r="F30" s="36"/>
    </row>
    <row r="31" spans="1:6" x14ac:dyDescent="0.25">
      <c r="A31" s="41"/>
      <c r="B31" s="42"/>
      <c r="C31" s="43"/>
      <c r="D31" s="44"/>
      <c r="E31" s="61">
        <f t="shared" si="0"/>
        <v>0</v>
      </c>
      <c r="F31" s="36"/>
    </row>
    <row r="32" spans="1:6" x14ac:dyDescent="0.25">
      <c r="A32" s="45"/>
      <c r="B32" s="46"/>
      <c r="C32" s="47"/>
      <c r="D32" s="48"/>
      <c r="E32" s="62">
        <f t="shared" si="0"/>
        <v>0</v>
      </c>
      <c r="F32" s="36"/>
    </row>
    <row r="33" spans="1:6" x14ac:dyDescent="0.25">
      <c r="A33" s="49"/>
      <c r="B33" s="50"/>
      <c r="C33" s="51"/>
      <c r="D33" s="106" t="s">
        <v>88</v>
      </c>
      <c r="E33" s="63">
        <f>SUM(E7:E32)</f>
        <v>0</v>
      </c>
      <c r="F33" s="36"/>
    </row>
    <row r="34" spans="1:6" x14ac:dyDescent="0.25">
      <c r="A34" s="53"/>
      <c r="B34" s="54"/>
      <c r="C34" s="55"/>
      <c r="D34" s="106" t="s">
        <v>89</v>
      </c>
      <c r="E34" s="63">
        <f>E33*0.2</f>
        <v>0</v>
      </c>
      <c r="F34" s="36"/>
    </row>
    <row r="35" spans="1:6" x14ac:dyDescent="0.25">
      <c r="A35" s="68" t="s">
        <v>68</v>
      </c>
      <c r="B35" s="57"/>
      <c r="C35" s="36"/>
      <c r="D35" s="58" t="s">
        <v>38</v>
      </c>
      <c r="E35" s="64">
        <f>E33*0.05</f>
        <v>0</v>
      </c>
      <c r="F35" s="36" t="s">
        <v>50</v>
      </c>
    </row>
    <row r="36" spans="1:6" x14ac:dyDescent="0.25">
      <c r="A36" s="37"/>
      <c r="B36" s="59"/>
      <c r="C36" s="36"/>
      <c r="D36" s="58" t="s">
        <v>39</v>
      </c>
      <c r="E36" s="107"/>
      <c r="F36" s="36" t="s">
        <v>90</v>
      </c>
    </row>
    <row r="37" spans="1:6" x14ac:dyDescent="0.25">
      <c r="A37" s="37"/>
      <c r="B37" s="59"/>
      <c r="C37" s="36"/>
      <c r="D37" s="60" t="s">
        <v>40</v>
      </c>
      <c r="E37" s="65">
        <f>E33-E34+E35+E36</f>
        <v>0</v>
      </c>
      <c r="F37" s="36"/>
    </row>
    <row r="38" spans="1:6" x14ac:dyDescent="0.25">
      <c r="A38" s="37"/>
      <c r="B38" s="59"/>
      <c r="C38" s="36"/>
      <c r="D38" s="36"/>
      <c r="E38" s="36"/>
      <c r="F38" s="36"/>
    </row>
    <row r="40" spans="1:6" x14ac:dyDescent="0.25">
      <c r="A40" s="112" t="s">
        <v>95</v>
      </c>
      <c r="B40" s="113"/>
    </row>
  </sheetData>
  <sheetProtection algorithmName="SHA-512" hashValue="D8WmHENHzxyxoWFOXwVtgp9n6rOFwyxubW9DfWteCOu1rOoEOYpna90V9bdvyqVJ46bEVmv55ZLpIxCFgTDk5w==" saltValue="517pLnKKtZU+woyv58Y0Lw==" spinCount="100000" sheet="1" objects="1" scenarios="1" formatCells="0" formatColumns="0" formatRows="0" insertRows="0"/>
  <mergeCells count="1">
    <mergeCell ref="A1:E1"/>
  </mergeCells>
  <conditionalFormatting sqref="E7:E34">
    <cfRule type="cellIs" dxfId="1" priority="2" operator="equal">
      <formula>0</formula>
    </cfRule>
  </conditionalFormatting>
  <conditionalFormatting sqref="E8 E10 E12 E14 E16 E18 E20 E22 E24 E26 E28 E30 E32">
    <cfRule type="cellIs" dxfId="0" priority="1" operator="equal">
      <formula>0</formula>
    </cfRule>
  </conditionalFormatting>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workbookViewId="0">
      <selection activeCell="I19" sqref="I19"/>
    </sheetView>
  </sheetViews>
  <sheetFormatPr defaultRowHeight="15" x14ac:dyDescent="0.25"/>
  <cols>
    <col min="1" max="1" width="9.140625" style="2"/>
    <col min="2" max="2" width="11.5703125" style="2" customWidth="1"/>
    <col min="3" max="3" width="10" style="2" customWidth="1"/>
    <col min="4" max="5" width="9.140625" style="2"/>
    <col min="6" max="6" width="9.140625" style="2" customWidth="1"/>
    <col min="7" max="7" width="9.85546875" style="2" customWidth="1"/>
    <col min="8" max="8" width="10" style="2" customWidth="1"/>
    <col min="9" max="14" width="9.140625" style="2"/>
    <col min="15" max="15" width="3.7109375" style="2" customWidth="1"/>
    <col min="16" max="16384" width="9.140625" style="2"/>
  </cols>
  <sheetData>
    <row r="1" spans="2:15" ht="21" x14ac:dyDescent="0.25">
      <c r="B1" s="149" t="s">
        <v>67</v>
      </c>
      <c r="C1" s="149"/>
      <c r="D1" s="149"/>
      <c r="E1" s="149"/>
      <c r="F1" s="149"/>
      <c r="G1" s="149"/>
      <c r="H1" s="149"/>
      <c r="I1" s="149"/>
      <c r="J1" s="149"/>
      <c r="K1" s="149"/>
      <c r="L1" s="149"/>
      <c r="M1" s="149"/>
      <c r="N1" s="149"/>
      <c r="O1" s="149"/>
    </row>
    <row r="3" spans="2:15" x14ac:dyDescent="0.25">
      <c r="B3" s="2" t="s">
        <v>62</v>
      </c>
      <c r="C3" s="148"/>
      <c r="D3" s="148"/>
      <c r="E3" s="148"/>
      <c r="F3" s="148"/>
      <c r="G3" s="2" t="s">
        <v>55</v>
      </c>
    </row>
    <row r="4" spans="2:15" x14ac:dyDescent="0.25">
      <c r="C4" s="147" t="s">
        <v>53</v>
      </c>
      <c r="D4" s="147"/>
      <c r="E4" s="147"/>
    </row>
    <row r="5" spans="2:15" x14ac:dyDescent="0.25">
      <c r="B5" s="2" t="s">
        <v>61</v>
      </c>
    </row>
    <row r="6" spans="2:15" x14ac:dyDescent="0.25">
      <c r="C6" s="24" t="s">
        <v>60</v>
      </c>
      <c r="D6" s="69"/>
      <c r="E6" s="28" t="s">
        <v>56</v>
      </c>
    </row>
    <row r="7" spans="2:15" x14ac:dyDescent="0.25">
      <c r="C7" s="24" t="s">
        <v>57</v>
      </c>
      <c r="D7" s="29">
        <f>D6*0.25</f>
        <v>0</v>
      </c>
      <c r="H7" s="24" t="s">
        <v>58</v>
      </c>
      <c r="I7" s="27">
        <f>D6+D7</f>
        <v>0</v>
      </c>
      <c r="J7" s="2" t="s">
        <v>59</v>
      </c>
    </row>
    <row r="10" spans="2:15" x14ac:dyDescent="0.25">
      <c r="D10" s="30" t="s">
        <v>63</v>
      </c>
      <c r="E10" s="31">
        <f>D6</f>
        <v>0</v>
      </c>
      <c r="G10" s="70"/>
      <c r="H10" s="57"/>
      <c r="I10" s="57"/>
      <c r="J10" s="57"/>
      <c r="L10" s="57"/>
      <c r="M10" s="57"/>
      <c r="N10" s="57"/>
    </row>
    <row r="11" spans="2:15" x14ac:dyDescent="0.25">
      <c r="D11" s="24" t="s">
        <v>64</v>
      </c>
      <c r="E11" s="31">
        <f>E10*0.25</f>
        <v>0</v>
      </c>
      <c r="G11" s="33" t="s">
        <v>65</v>
      </c>
      <c r="L11" s="34" t="s">
        <v>105</v>
      </c>
    </row>
    <row r="12" spans="2:15" x14ac:dyDescent="0.25">
      <c r="D12" s="24" t="s">
        <v>38</v>
      </c>
      <c r="E12" s="31">
        <f>E10*0.05</f>
        <v>0</v>
      </c>
    </row>
    <row r="13" spans="2:15" x14ac:dyDescent="0.25">
      <c r="D13" s="24" t="s">
        <v>39</v>
      </c>
      <c r="E13" s="30" t="s">
        <v>42</v>
      </c>
      <c r="G13" s="70"/>
      <c r="H13" s="57"/>
      <c r="I13" s="57"/>
      <c r="J13" s="57"/>
      <c r="L13" s="57"/>
      <c r="M13" s="57"/>
      <c r="N13" s="57"/>
    </row>
    <row r="14" spans="2:15" ht="15.75" thickBot="1" x14ac:dyDescent="0.3">
      <c r="D14" s="30" t="s">
        <v>36</v>
      </c>
      <c r="E14" s="32">
        <f>E10+E12</f>
        <v>0</v>
      </c>
      <c r="G14" s="34" t="s">
        <v>66</v>
      </c>
      <c r="L14" s="34" t="s">
        <v>104</v>
      </c>
    </row>
    <row r="15" spans="2:15" ht="15.75" thickTop="1" x14ac:dyDescent="0.25">
      <c r="C15" s="24"/>
    </row>
    <row r="16" spans="2:15" x14ac:dyDescent="0.25">
      <c r="D16" s="35"/>
      <c r="E16" s="35"/>
      <c r="F16" s="35"/>
      <c r="G16" s="35"/>
      <c r="H16" s="35"/>
    </row>
    <row r="17" spans="2:7" x14ac:dyDescent="0.25">
      <c r="B17" s="71" t="s">
        <v>68</v>
      </c>
      <c r="D17" s="57"/>
      <c r="E17" s="57"/>
      <c r="F17" s="57"/>
      <c r="G17" s="57"/>
    </row>
    <row r="18" spans="2:7" x14ac:dyDescent="0.25">
      <c r="D18" s="59"/>
      <c r="E18" s="59"/>
      <c r="F18" s="59"/>
      <c r="G18" s="59"/>
    </row>
    <row r="19" spans="2:7" x14ac:dyDescent="0.25">
      <c r="C19" s="25"/>
      <c r="D19" s="59"/>
      <c r="E19" s="59"/>
      <c r="F19" s="59"/>
      <c r="G19" s="59"/>
    </row>
    <row r="20" spans="2:7" x14ac:dyDescent="0.25">
      <c r="C20" s="26"/>
      <c r="D20" s="59"/>
      <c r="E20" s="59"/>
      <c r="F20" s="59"/>
      <c r="G20" s="59"/>
    </row>
    <row r="21" spans="2:7" x14ac:dyDescent="0.25">
      <c r="C21" s="25" t="s">
        <v>54</v>
      </c>
    </row>
    <row r="22" spans="2:7" x14ac:dyDescent="0.25">
      <c r="B22" s="111" t="s">
        <v>94</v>
      </c>
      <c r="C22" s="111"/>
    </row>
  </sheetData>
  <sheetProtection algorithmName="SHA-512" hashValue="NvCsvscM0qjgEToNxf13SSbNSPooXvO69KUWH72sEE/asK1bpsJHUmxbefatl8cw5XSkiBdP8PUyH9xcsGHmRg==" saltValue="UA9X9Dpa/EEjgrAQz5aFYw==" spinCount="100000" sheet="1" objects="1" scenarios="1"/>
  <mergeCells count="3">
    <mergeCell ref="C4:E4"/>
    <mergeCell ref="C3:F3"/>
    <mergeCell ref="B1:O1"/>
  </mergeCells>
  <pageMargins left="0.5" right="0.5" top="0.5" bottom="0.5" header="0" footer="0"/>
  <pageSetup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Contact Info</vt:lpstr>
      <vt:lpstr>Ampersand Order Form</vt:lpstr>
      <vt:lpstr>Fitzhenry &amp; Whiteside Orders</vt:lpstr>
      <vt:lpstr>Harper Collins Order Form</vt:lpstr>
      <vt:lpstr>House of Anansi Order Form</vt:lpstr>
      <vt:lpstr>Usborne Order Form</vt:lpstr>
      <vt:lpstr>'Contact Info'!Print_Area</vt:lpstr>
      <vt:lpstr>'Usborne Order Form'!Print_Area</vt:lpstr>
    </vt:vector>
  </TitlesOfParts>
  <Company>CLN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CALP Central</dc:creator>
  <cp:lastModifiedBy>CLN_News</cp:lastModifiedBy>
  <cp:lastPrinted>2016-07-22T21:36:47Z</cp:lastPrinted>
  <dcterms:created xsi:type="dcterms:W3CDTF">2016-07-20T18:33:51Z</dcterms:created>
  <dcterms:modified xsi:type="dcterms:W3CDTF">2016-12-01T22:25:30Z</dcterms:modified>
</cp:coreProperties>
</file>